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C8AB8B97-E6E1-4144-BB7A-24994B96C861}" xr6:coauthVersionLast="47" xr6:coauthVersionMax="47" xr10:uidLastSave="{00000000-0000-0000-0000-000000000000}"/>
  <workbookProtection workbookAlgorithmName="SHA-512" workbookHashValue="ytyMCjwpsuhuQHMujSMX/iCyK36IguJWz1oD0hoDYYHLTPZZdqXDdmVF+p5PBrwbap3TglDOVlpKyTYQhr0scA==" workbookSaltValue="sZJOZULkTgdnz3IJu9Ec2A==" workbookSpinCount="100000" lockStructure="1" lockWindows="1"/>
  <bookViews>
    <workbookView xWindow="-28920" yWindow="-120" windowWidth="29040" windowHeight="15720" xr2:uid="{00000000-000D-0000-FFFF-FFFF00000000}"/>
  </bookViews>
  <sheets>
    <sheet name="Fiche" sheetId="1" r:id="rId1"/>
    <sheet name="Clubs" sheetId="2" state="veryHidden" r:id="rId2"/>
  </sheets>
  <definedNames>
    <definedName name="_xlnm.Print_Area" localSheetId="0">Fiche!$A$1:$F$43</definedName>
  </definedNames>
  <calcPr calcId="181029" calcOnSave="0"/>
</workbook>
</file>

<file path=xl/calcChain.xml><?xml version="1.0" encoding="utf-8"?>
<calcChain xmlns="http://schemas.openxmlformats.org/spreadsheetml/2006/main">
  <c r="C13" i="1" l="1"/>
  <c r="C17" i="1" s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2" i="2"/>
  <c r="D9" i="1" l="1"/>
  <c r="C4" i="1"/>
  <c r="C8" i="1"/>
  <c r="D10" i="1"/>
  <c r="C7" i="1"/>
  <c r="C6" i="1"/>
</calcChain>
</file>

<file path=xl/sharedStrings.xml><?xml version="1.0" encoding="utf-8"?>
<sst xmlns="http://schemas.openxmlformats.org/spreadsheetml/2006/main" count="1343" uniqueCount="1052">
  <si>
    <t xml:space="preserve">V/N° Commande : </t>
  </si>
  <si>
    <r>
      <t>Affiliation, les quatre derniers chiffres (</t>
    </r>
    <r>
      <rPr>
        <i/>
        <sz val="8"/>
        <color indexed="8"/>
        <rFont val="Comic Sans MS"/>
        <family val="4"/>
      </rPr>
      <t>CL35</t>
    </r>
    <r>
      <rPr>
        <i/>
        <sz val="10"/>
        <color indexed="8"/>
        <rFont val="Comic Sans MS"/>
        <family val="4"/>
      </rPr>
      <t xml:space="preserve">----) : </t>
    </r>
  </si>
  <si>
    <t>Club :</t>
  </si>
  <si>
    <t>Adresse :</t>
  </si>
  <si>
    <t xml:space="preserve">Tél : </t>
  </si>
  <si>
    <t>Courriel :</t>
  </si>
  <si>
    <t xml:space="preserve">Quantité de Passeports commandés : </t>
  </si>
  <si>
    <t xml:space="preserve">Compte n° </t>
  </si>
  <si>
    <t xml:space="preserve">Prix Unitaire : </t>
  </si>
  <si>
    <t>Libelle</t>
  </si>
  <si>
    <t xml:space="preserve">Montant : </t>
  </si>
  <si>
    <t xml:space="preserve">Code analytique </t>
  </si>
  <si>
    <t xml:space="preserve">Montant </t>
  </si>
  <si>
    <t xml:space="preserve">Pièce Comptable n° </t>
  </si>
  <si>
    <t xml:space="preserve">                                                    Coût envoi postal donné par retour courriel du SG du CD</t>
  </si>
  <si>
    <t xml:space="preserve">Chèque/virement </t>
  </si>
  <si>
    <t>Total :</t>
  </si>
  <si>
    <t xml:space="preserve">date </t>
  </si>
  <si>
    <t xml:space="preserve">Date : </t>
  </si>
  <si>
    <t>Signature du Président ou du trésorier et tampon du club</t>
  </si>
  <si>
    <t xml:space="preserve">Nom : </t>
  </si>
  <si>
    <t>Signature</t>
  </si>
  <si>
    <t xml:space="preserve">document à transmettre à </t>
  </si>
  <si>
    <t>COMITE D'ILLE ET VILAINE DE JUDO</t>
  </si>
  <si>
    <t>8, rue Nungesser et Coli</t>
  </si>
  <si>
    <t>35200 - RENNES</t>
  </si>
  <si>
    <t>Partie réservée au CD35</t>
  </si>
  <si>
    <t>à M.</t>
  </si>
  <si>
    <t>par :</t>
  </si>
  <si>
    <t>Date :</t>
  </si>
  <si>
    <t>Banque</t>
  </si>
  <si>
    <t>N° chèque</t>
  </si>
  <si>
    <t>Nom débiteur</t>
  </si>
  <si>
    <t>Procédure :</t>
  </si>
  <si>
    <t xml:space="preserve">REGLEMENT OBLIGATOIRE A LA COMMANDE.(aucun passeport ne sera délivré sans paiement) </t>
  </si>
  <si>
    <t>Affiliation</t>
  </si>
  <si>
    <t>Discipline</t>
  </si>
  <si>
    <t>Club</t>
  </si>
  <si>
    <t>Correspondant</t>
  </si>
  <si>
    <t>ADRESSE1</t>
  </si>
  <si>
    <t>ADRESSE2</t>
  </si>
  <si>
    <t>CP</t>
  </si>
  <si>
    <t>VILLE</t>
  </si>
  <si>
    <t>TEL DOM</t>
  </si>
  <si>
    <t>TEL PRO</t>
  </si>
  <si>
    <t>PORTABLE</t>
  </si>
  <si>
    <t>FAX</t>
  </si>
  <si>
    <t>EMAIL</t>
  </si>
  <si>
    <t>URL</t>
  </si>
  <si>
    <t>DOJO PRINCIPAL</t>
  </si>
  <si>
    <t>DOJO ADRESSE1</t>
  </si>
  <si>
    <t>DOJO ADRESSE2</t>
  </si>
  <si>
    <t>DOJO CP</t>
  </si>
  <si>
    <t>DOJO VILLE</t>
  </si>
  <si>
    <t>DOJO TELEPHONE</t>
  </si>
  <si>
    <t>PRESIDENT</t>
  </si>
  <si>
    <t>SECRETAIRE</t>
  </si>
  <si>
    <t>TRESORIER</t>
  </si>
  <si>
    <t>ENSEIGNANT PRINCIPAL</t>
  </si>
  <si>
    <t>XX53350010</t>
  </si>
  <si>
    <t>JUDO JUJITSU</t>
  </si>
  <si>
    <t>PASSIONJUDO35</t>
  </si>
  <si>
    <t>MARSA HICHEM-MOHAMED</t>
  </si>
  <si>
    <t>124 RUE EUGENE POTTIER</t>
  </si>
  <si>
    <t>RENNES</t>
  </si>
  <si>
    <t>02 99 54 12 30</t>
  </si>
  <si>
    <t>06 60 99 61 21</t>
  </si>
  <si>
    <t>passionjudo35@orange.fr</t>
  </si>
  <si>
    <t>http://www.passionjudo35.fr</t>
  </si>
  <si>
    <t>DOJO RENNAIS</t>
  </si>
  <si>
    <t>LEFEUVRE THEO</t>
  </si>
  <si>
    <t>MARSA HICHEM MOHAMED</t>
  </si>
  <si>
    <t>COMPLEXE SPORTIF</t>
  </si>
  <si>
    <t>SALLE DES SPORTS</t>
  </si>
  <si>
    <t>HAMEON PHILIPPE</t>
  </si>
  <si>
    <t>LEVREL ANTOINE</t>
  </si>
  <si>
    <t>06 84 36 01 94</t>
  </si>
  <si>
    <t>antoine.levrel@hotmail.fr</t>
  </si>
  <si>
    <t>A-JUDO CLUB ST PIERRE</t>
  </si>
  <si>
    <t>XX53350040</t>
  </si>
  <si>
    <t>DOJO VITREEN</t>
  </si>
  <si>
    <t>5 ALLEE HODEYERE</t>
  </si>
  <si>
    <t>VITRE</t>
  </si>
  <si>
    <t>02 99 75 84 38</t>
  </si>
  <si>
    <t>06 99 89 77 50</t>
  </si>
  <si>
    <t>5 ALLEE DE LA HODEYERE</t>
  </si>
  <si>
    <t>DENECHERE PHILIPPE</t>
  </si>
  <si>
    <t>DINE CYRIL</t>
  </si>
  <si>
    <t>XX53350050</t>
  </si>
  <si>
    <t>OLYMPIQUE CL CESSON</t>
  </si>
  <si>
    <t>BAUDELOCHE PASCAL</t>
  </si>
  <si>
    <t>101 RUE BELLE EPINE</t>
  </si>
  <si>
    <t>CESSON SEVIGNE</t>
  </si>
  <si>
    <t>06 82 51 91 17</t>
  </si>
  <si>
    <t>occ.judo@gmail.com</t>
  </si>
  <si>
    <t>http://occ-judo.org</t>
  </si>
  <si>
    <t>SALLE ARTS MARTIAUX</t>
  </si>
  <si>
    <t>RUE DE CHAMPAGNE</t>
  </si>
  <si>
    <t>GOIC CHRISTINE</t>
  </si>
  <si>
    <t>GOBIN BERTRAND</t>
  </si>
  <si>
    <t>CALVEZ EMMANUEL</t>
  </si>
  <si>
    <t>XX53350060</t>
  </si>
  <si>
    <t>JUDO CLUB PIPRIATAIN</t>
  </si>
  <si>
    <t>PIPRIAC</t>
  </si>
  <si>
    <t>salle des terres rouges</t>
  </si>
  <si>
    <t>Non communiqué...</t>
  </si>
  <si>
    <t>COLIN JULIEN</t>
  </si>
  <si>
    <t>XX53350090</t>
  </si>
  <si>
    <t>J C LIFFRE</t>
  </si>
  <si>
    <t>DESILLES JEAN FRANCOIS</t>
  </si>
  <si>
    <t>LIFFRE</t>
  </si>
  <si>
    <t>06 07 32 24 66</t>
  </si>
  <si>
    <t>judo.liffre@gmail.com</t>
  </si>
  <si>
    <t>http://judo.liffre.over-blog.com/</t>
  </si>
  <si>
    <t>RUE JULES FERRY</t>
  </si>
  <si>
    <t>POIRCUITTE ALAN</t>
  </si>
  <si>
    <t>FAYER MICKAEL</t>
  </si>
  <si>
    <t>BRIEC ERWAN</t>
  </si>
  <si>
    <t>XX53350120</t>
  </si>
  <si>
    <t>ESP CH DE BRETAGNE</t>
  </si>
  <si>
    <t>ENSEMBLE SPORTIF REMY BERRANGE</t>
  </si>
  <si>
    <t>12 RUE DE LA CROIX AUX POTIERS</t>
  </si>
  <si>
    <t>CHARTRES DE BRETAGNE</t>
  </si>
  <si>
    <t>judochartresbzh@hotmail.com</t>
  </si>
  <si>
    <t>JUDO CLUB CHARTRES BZH</t>
  </si>
  <si>
    <t>12 RUE CROIX AUX POTIERS</t>
  </si>
  <si>
    <t>CHARTES DE BRETAGNE</t>
  </si>
  <si>
    <t>NARCISSOT ETIENNE</t>
  </si>
  <si>
    <t>XX53350130</t>
  </si>
  <si>
    <t>DOJO DU CORMIER</t>
  </si>
  <si>
    <t>RUE DU STADE</t>
  </si>
  <si>
    <t>ST AUBIN DU CORMIER</t>
  </si>
  <si>
    <t>LEBRETON ERIC</t>
  </si>
  <si>
    <t>XX53350150</t>
  </si>
  <si>
    <t>JUDO CLUB DINARDAIS</t>
  </si>
  <si>
    <t>SELLES JEAN-MICHEL</t>
  </si>
  <si>
    <t>4 IMPASSE DU PETIT POMMIER</t>
  </si>
  <si>
    <t>LA RICHARDAIS</t>
  </si>
  <si>
    <t>02 99 88 69 66</t>
  </si>
  <si>
    <t>jean-michel.selles@orange.fr</t>
  </si>
  <si>
    <t>RUE GOUYON MATIGNON</t>
  </si>
  <si>
    <t>DINARD</t>
  </si>
  <si>
    <t>SELLES J-MICHEL</t>
  </si>
  <si>
    <t>SELLES NATHALIE</t>
  </si>
  <si>
    <t>FOUQUAULT DAVID</t>
  </si>
  <si>
    <t>SELLES J-PIERRE</t>
  </si>
  <si>
    <t>XX53350160</t>
  </si>
  <si>
    <t>JUDO CLUB CANCALAIS</t>
  </si>
  <si>
    <t>DOJO Valérie Nicolas</t>
  </si>
  <si>
    <t>RUE PIERRE DE COUBERTIN</t>
  </si>
  <si>
    <t>CANCALE</t>
  </si>
  <si>
    <t>DERENNES ERIC</t>
  </si>
  <si>
    <t>XX53350170</t>
  </si>
  <si>
    <t>DOJO BETTONNAIS</t>
  </si>
  <si>
    <t>BETTON</t>
  </si>
  <si>
    <t>http://dojobettonnais.wix.com/betton-judo</t>
  </si>
  <si>
    <t>RUE DU VAU CHALET</t>
  </si>
  <si>
    <t>COMPLEXE SPORTIF OMBLAIS</t>
  </si>
  <si>
    <t>ROUYER SAMY</t>
  </si>
  <si>
    <t>XX53350190</t>
  </si>
  <si>
    <t>JUDO CLUB PLEURTUISIEN</t>
  </si>
  <si>
    <t>BUREL YVES</t>
  </si>
  <si>
    <t>4 RUE DES FRERES LEGAC</t>
  </si>
  <si>
    <t>PLEURTUIT</t>
  </si>
  <si>
    <t>02 99 88 82 58</t>
  </si>
  <si>
    <t>06 85 53 30 00</t>
  </si>
  <si>
    <t>yves.burel@free.fr</t>
  </si>
  <si>
    <t>.</t>
  </si>
  <si>
    <t>BIZIEN CORINNE</t>
  </si>
  <si>
    <t>BUREL CHANTAL</t>
  </si>
  <si>
    <t>XX53350220</t>
  </si>
  <si>
    <t>JUDO CLUB BAINSOIS</t>
  </si>
  <si>
    <t>BAINS SUR OUST</t>
  </si>
  <si>
    <t>DOJO HARMONIE</t>
  </si>
  <si>
    <t>16 RUE MUNCHHOUSE</t>
  </si>
  <si>
    <t>LEGLAND SOPHIE</t>
  </si>
  <si>
    <t>XX53350240</t>
  </si>
  <si>
    <t>JUDO CLUB DE GUICHEN</t>
  </si>
  <si>
    <t>BURGET MARIE-ANNICK</t>
  </si>
  <si>
    <t>31 LA PERRAIS</t>
  </si>
  <si>
    <t>GUICHEN</t>
  </si>
  <si>
    <t>06 12 84 82 51</t>
  </si>
  <si>
    <t>judoclub.guichen@gmail.com</t>
  </si>
  <si>
    <t>https://www.judoguichen.com</t>
  </si>
  <si>
    <t>02 99 57 34 73</t>
  </si>
  <si>
    <t>BURGET MARIE ANNICK</t>
  </si>
  <si>
    <t>JUETTE CORINE</t>
  </si>
  <si>
    <t>RAOUL ALAN</t>
  </si>
  <si>
    <t>XX53350260</t>
  </si>
  <si>
    <t>JUDO CLUB MONTALBANAIS</t>
  </si>
  <si>
    <t>DOJO E. HAMON</t>
  </si>
  <si>
    <t>STADE ROBERT</t>
  </si>
  <si>
    <t>MONTAUBAN</t>
  </si>
  <si>
    <t>XX53350270</t>
  </si>
  <si>
    <t>CADETS DE BRETAGNE</t>
  </si>
  <si>
    <t>139 RUE D ANTRAIN</t>
  </si>
  <si>
    <t>02 99 63 13 71</t>
  </si>
  <si>
    <t>LES CADETS DE BRETAGNE</t>
  </si>
  <si>
    <t>XX53350290</t>
  </si>
  <si>
    <t>JUDO CLUB SAINT JACQUES</t>
  </si>
  <si>
    <t>judostjacques@gmail.com</t>
  </si>
  <si>
    <t>STADE SALVADOR ALLENDE</t>
  </si>
  <si>
    <t>ST JACQUES DE LA LANDE</t>
  </si>
  <si>
    <t>FAVRON BRUNO</t>
  </si>
  <si>
    <t>XX53350300</t>
  </si>
  <si>
    <t>JC MAURITANIEN</t>
  </si>
  <si>
    <t>MAURE DE BRETAGNE</t>
  </si>
  <si>
    <t>SALLE OMNISPORT</t>
  </si>
  <si>
    <t>XX53350320</t>
  </si>
  <si>
    <t>DOJO DE L HERMITAGE</t>
  </si>
  <si>
    <t>SALLE 1</t>
  </si>
  <si>
    <t>L HERMITAGE</t>
  </si>
  <si>
    <t>XX53350370</t>
  </si>
  <si>
    <t>JC DOLOIS</t>
  </si>
  <si>
    <t>DOL DE BRETAGNE</t>
  </si>
  <si>
    <t>XX53350380</t>
  </si>
  <si>
    <t>Dojo - Les ateliers</t>
  </si>
  <si>
    <t>9 rue des frères Dévéria</t>
  </si>
  <si>
    <t>FOUGERES</t>
  </si>
  <si>
    <t>XX53350390</t>
  </si>
  <si>
    <t>JUDO CLUB DU PAYS DE MONTFORT</t>
  </si>
  <si>
    <t>BONNIN NADINE</t>
  </si>
  <si>
    <t>5 RUE DU CLOUATRE</t>
  </si>
  <si>
    <t>SAINT MAUGAN</t>
  </si>
  <si>
    <t>COSEC</t>
  </si>
  <si>
    <t>ROUTE D IFFENDIC</t>
  </si>
  <si>
    <t>MONTFORT SUR MEU</t>
  </si>
  <si>
    <t>FOUERE RONAN</t>
  </si>
  <si>
    <t>XX53350400</t>
  </si>
  <si>
    <t>J.C.REDONNAIS</t>
  </si>
  <si>
    <t>5 AVENUE DE BEAUMONT</t>
  </si>
  <si>
    <t>REDON</t>
  </si>
  <si>
    <t>president.jcr@gmail.com</t>
  </si>
  <si>
    <t>DOJO LOUIS JUETTE</t>
  </si>
  <si>
    <t>AVE DE BEAUMONT</t>
  </si>
  <si>
    <t>XX53350420</t>
  </si>
  <si>
    <t>JUDO CLUB CHATEAUGIRON</t>
  </si>
  <si>
    <t>CHATEAUGIRON</t>
  </si>
  <si>
    <t>DOJO MUNICIPAL</t>
  </si>
  <si>
    <t>PLACE DE LA GIRONDE</t>
  </si>
  <si>
    <t>XX53350440</t>
  </si>
  <si>
    <t>LA TOUR D AUVERGNE</t>
  </si>
  <si>
    <t>08 PASSAGE DU COUEDIC</t>
  </si>
  <si>
    <t>BP 60408</t>
  </si>
  <si>
    <t>RENNES CEDEX</t>
  </si>
  <si>
    <t>02 99 30 10 89</t>
  </si>
  <si>
    <t>accueil@tourdauvergneasso.com</t>
  </si>
  <si>
    <t>http://judo.tarennes.free.fr</t>
  </si>
  <si>
    <t>A-JUDO CLUB TOUR D'AUVERGNE</t>
  </si>
  <si>
    <t>8 PASSAGE DU COUEDIC</t>
  </si>
  <si>
    <t>XX53350460</t>
  </si>
  <si>
    <t>JEANNE D ARC EMERAUDE ST MALO</t>
  </si>
  <si>
    <t>RIDE YVES</t>
  </si>
  <si>
    <t>ST MALO</t>
  </si>
  <si>
    <t>J.A. SAINT MALO</t>
  </si>
  <si>
    <t>17 BOULEVARD GOUAZON</t>
  </si>
  <si>
    <t>02 99 19 82 19</t>
  </si>
  <si>
    <t>HELLOUVRY ANNE</t>
  </si>
  <si>
    <t>XX53350480</t>
  </si>
  <si>
    <t>JUDO CLUB BRUZOIS</t>
  </si>
  <si>
    <t>SALLE DU COSEC</t>
  </si>
  <si>
    <t>SALLE ERIC TABARLY</t>
  </si>
  <si>
    <t>BRUZ</t>
  </si>
  <si>
    <t>XX53350500</t>
  </si>
  <si>
    <t>U.S VERN SUR SEICHE</t>
  </si>
  <si>
    <t>BOISARD LAURENT</t>
  </si>
  <si>
    <t>3 ALLÉE DES STERNES</t>
  </si>
  <si>
    <t>VERN SUR SEICHE</t>
  </si>
  <si>
    <t>06 30 10 00 58</t>
  </si>
  <si>
    <t>DOJO DE VERN SUR SEICHE</t>
  </si>
  <si>
    <t>RUE LAENNEC</t>
  </si>
  <si>
    <t>BRUNET ERIC</t>
  </si>
  <si>
    <t>BOISARD CHRISTINE</t>
  </si>
  <si>
    <t>XX53350510</t>
  </si>
  <si>
    <t>JUDO CLUB CHAVAGNE</t>
  </si>
  <si>
    <t>CHAVAGNE</t>
  </si>
  <si>
    <t>DOJO SALLE ST EXUPERY</t>
  </si>
  <si>
    <t>JOUBIER JOSIANE</t>
  </si>
  <si>
    <t>XX53350530</t>
  </si>
  <si>
    <t>JUDO AMICALE SP MEZIERE</t>
  </si>
  <si>
    <t>lamezierejudo@gmail.com</t>
  </si>
  <si>
    <t>http://judoclublameziere.wordpress.com</t>
  </si>
  <si>
    <t>LA MEZIERE</t>
  </si>
  <si>
    <t>LE FLOCH LAURENCE</t>
  </si>
  <si>
    <t>MELESSE</t>
  </si>
  <si>
    <t>SALLE POLYVALENTE</t>
  </si>
  <si>
    <t>XX53350550</t>
  </si>
  <si>
    <t>DOJO CHAPELLE DES FOUGERETZ</t>
  </si>
  <si>
    <t>DOJO LA CHAPELLE DES FOUGERETZ</t>
  </si>
  <si>
    <t>RUE DE RENNES</t>
  </si>
  <si>
    <t>LA CHAPELLE DES FOUGERETZ</t>
  </si>
  <si>
    <t>RIVOALLAN STEPHANIE</t>
  </si>
  <si>
    <t>XX53350570</t>
  </si>
  <si>
    <t>JUDO CLUB MELESSE</t>
  </si>
  <si>
    <t>LECUYER GUILLAUME</t>
  </si>
  <si>
    <t>3 RUE CARNOET</t>
  </si>
  <si>
    <t>06 20 48 65 31</t>
  </si>
  <si>
    <t>assojudo.lg@neuf.fr</t>
  </si>
  <si>
    <t>judo-club-Melesse.org</t>
  </si>
  <si>
    <t>FROT PASCAL</t>
  </si>
  <si>
    <t>XX53350580</t>
  </si>
  <si>
    <t>C.P.B. RENNES</t>
  </si>
  <si>
    <t>30 BIS RUE DE PARIS</t>
  </si>
  <si>
    <t>BP 60401</t>
  </si>
  <si>
    <t>jplevrel@cerclepaulbert.asso.fr</t>
  </si>
  <si>
    <t>FLEURY BRUNO</t>
  </si>
  <si>
    <t>XX53350590</t>
  </si>
  <si>
    <t>YUKIKAN DE BROCELIANDE</t>
  </si>
  <si>
    <t>www.yukikan-broceliande.fr</t>
  </si>
  <si>
    <t>RUE HERMINE</t>
  </si>
  <si>
    <t>PLELAN LE GRAND</t>
  </si>
  <si>
    <t>02 99 06 86 79</t>
  </si>
  <si>
    <t>XX53350600</t>
  </si>
  <si>
    <t>JUDO CLUB BOURG DES COMPTES</t>
  </si>
  <si>
    <t>GUIGNEN</t>
  </si>
  <si>
    <t>COMPLEXE SPORTIF DES NOES</t>
  </si>
  <si>
    <t>LES NOES</t>
  </si>
  <si>
    <t>BOURG DES COMPTES</t>
  </si>
  <si>
    <t>XX53350610</t>
  </si>
  <si>
    <t>DOMLOUP SPORT SECTION JUDO</t>
  </si>
  <si>
    <t>LELIEVRE Sandrine</t>
  </si>
  <si>
    <t>11 allée de la forge</t>
  </si>
  <si>
    <t>DOMLOUP</t>
  </si>
  <si>
    <t>DOJO WALDECK ROUSSEAU</t>
  </si>
  <si>
    <t>LELIEVRE SANDRINE</t>
  </si>
  <si>
    <t>THOMAS PAUL</t>
  </si>
  <si>
    <t>XX53350630</t>
  </si>
  <si>
    <t>JUDO CLUB ST ERBLON</t>
  </si>
  <si>
    <t>CLEMENT MORGAN</t>
  </si>
  <si>
    <t>SALLE DES ARTS MARTIAUX</t>
  </si>
  <si>
    <t>3 PLACE DU VERGER</t>
  </si>
  <si>
    <t>SAINT-ERBLON</t>
  </si>
  <si>
    <t>02 99 52 38 51</t>
  </si>
  <si>
    <t>judoclubsterblon@laposte.net</t>
  </si>
  <si>
    <t>JUDO CLUB INTERCOMMUNAL ST ERB</t>
  </si>
  <si>
    <t>ST ERBLON</t>
  </si>
  <si>
    <t>LOMENECH FABIENNE</t>
  </si>
  <si>
    <t>XX53350640</t>
  </si>
  <si>
    <t>DOJO CLUB JANZEEN</t>
  </si>
  <si>
    <t>BILLET JEROME</t>
  </si>
  <si>
    <t>BOULEVARD CAHOURS</t>
  </si>
  <si>
    <t>SALLE DU CHENE JAUNE</t>
  </si>
  <si>
    <t>JANZE</t>
  </si>
  <si>
    <t>02 99 47 31 74</t>
  </si>
  <si>
    <t>dojoclubjanzeen@orange.fr</t>
  </si>
  <si>
    <t>A</t>
  </si>
  <si>
    <t>AUBRIOT JEAN LUC</t>
  </si>
  <si>
    <t>XX53350660</t>
  </si>
  <si>
    <t>DOJO DU COGLAIS</t>
  </si>
  <si>
    <t>ST BRICE EN COGLES</t>
  </si>
  <si>
    <t>XX53350670</t>
  </si>
  <si>
    <t>CMSV JUDO</t>
  </si>
  <si>
    <t>MORAITIS Hélène</t>
  </si>
  <si>
    <t>6 rue Alain Le Grand</t>
  </si>
  <si>
    <t>Grand Fougeray</t>
  </si>
  <si>
    <t>http://www.moraitis.fr/judo-club-sainte-anne</t>
  </si>
  <si>
    <t>COMPLEXE SPORTS CMSV JUDO</t>
  </si>
  <si>
    <t>SAINTE ANNE SUR VILAINE</t>
  </si>
  <si>
    <t>MORAITIS HELENE</t>
  </si>
  <si>
    <t>BIOTEAU BENOIT</t>
  </si>
  <si>
    <t>NGUYEN MATTHIEU</t>
  </si>
  <si>
    <t>XX53350700</t>
  </si>
  <si>
    <t>JUDO CLUB MELORIEN</t>
  </si>
  <si>
    <t>jcmelorien@gmail.com</t>
  </si>
  <si>
    <t>COMPLEXE SPORTIF DE LA VALLEE</t>
  </si>
  <si>
    <t>RUE DE LA VALLEE VERTE</t>
  </si>
  <si>
    <t>ST MELOIR DES ONDES</t>
  </si>
  <si>
    <t>XX53350720</t>
  </si>
  <si>
    <t>CERCLE OLYMP PLEINE FOUGERES</t>
  </si>
  <si>
    <t>4 VILLARTAY</t>
  </si>
  <si>
    <t>BP 23</t>
  </si>
  <si>
    <t>PLEINE FOUGERES</t>
  </si>
  <si>
    <t>02 99 48 70 01</t>
  </si>
  <si>
    <t>02 99 48 55 79</t>
  </si>
  <si>
    <t>copf@wanadoo.fr</t>
  </si>
  <si>
    <t>CLE OLYMPIQUE PLEINE FOUGERES</t>
  </si>
  <si>
    <t>BOITE POSTALE 23</t>
  </si>
  <si>
    <t>1 RUE DU PETIT .CHAUFFAUT</t>
  </si>
  <si>
    <t>BEAULIEU PATRICIA</t>
  </si>
  <si>
    <t>XX53350730</t>
  </si>
  <si>
    <t>DOJO DE LA FORET DU MESNIL</t>
  </si>
  <si>
    <t>MAIRIE DU TRONCHET</t>
  </si>
  <si>
    <t>LE BAILLAGE</t>
  </si>
  <si>
    <t>LE TRONCHET</t>
  </si>
  <si>
    <t>dojodelaforetdumesnil@gmail.com</t>
  </si>
  <si>
    <t>http://dojodelaforetdumesnil.sportsregions.fr/</t>
  </si>
  <si>
    <t>SALLE DES FETES DU TRONCHET</t>
  </si>
  <si>
    <t>HAMONIAUX DAVID</t>
  </si>
  <si>
    <t>NIVOL JEROME</t>
  </si>
  <si>
    <t>XX53350770</t>
  </si>
  <si>
    <t>8 RUE DES LOISIRS</t>
  </si>
  <si>
    <t>CORPS-NUDS</t>
  </si>
  <si>
    <t>02 99 44 01 58</t>
  </si>
  <si>
    <t>CORPS NUDS</t>
  </si>
  <si>
    <t>LOSSOUARN DAVID</t>
  </si>
  <si>
    <t>XX53350790</t>
  </si>
  <si>
    <t>COMBOURG</t>
  </si>
  <si>
    <t>06 42 62 77 82</t>
  </si>
  <si>
    <t>AV DE WALDMUNCHEN</t>
  </si>
  <si>
    <t>GUEZENNEC THOMAS</t>
  </si>
  <si>
    <t>2 RUE DU HALAGE</t>
  </si>
  <si>
    <t>BOULEVARD DU STADE</t>
  </si>
  <si>
    <t>SAINT AUBIN D AUBIGNE</t>
  </si>
  <si>
    <t>XX53350820</t>
  </si>
  <si>
    <t>JC DE SAINT DOMINEUC</t>
  </si>
  <si>
    <t>SAINT DOMINEUC</t>
  </si>
  <si>
    <t>jc35sd@gmail.com</t>
  </si>
  <si>
    <t>LE BOULANGER JULIE</t>
  </si>
  <si>
    <t>DUBOIS BERENGERE</t>
  </si>
  <si>
    <t>XX53350900</t>
  </si>
  <si>
    <t>JC BAIN BRETAGNE</t>
  </si>
  <si>
    <t>BAIN DE BRETAGNE</t>
  </si>
  <si>
    <t>06 82 72 30 29</t>
  </si>
  <si>
    <t>RUE DU CHENE VERT</t>
  </si>
  <si>
    <t>TAVARES ANTONIO</t>
  </si>
  <si>
    <t>XX53350950</t>
  </si>
  <si>
    <t>DOJO MONTGERMONTAIS</t>
  </si>
  <si>
    <t>COIGNAC EMMANUELLE</t>
  </si>
  <si>
    <t>18 CLOS DE L EPINE</t>
  </si>
  <si>
    <t>SAINT GERMAIN SUR ILLE</t>
  </si>
  <si>
    <t>dojo.montgermont@gmail.com</t>
  </si>
  <si>
    <t>SALLE DE LA DUCHESSE ANNE</t>
  </si>
  <si>
    <t>MONTGERMONT</t>
  </si>
  <si>
    <t>GILLES CAROLE</t>
  </si>
  <si>
    <t>THOMAS KATIA</t>
  </si>
  <si>
    <t>XX53350960</t>
  </si>
  <si>
    <t>DOJO DE ROMAGNE</t>
  </si>
  <si>
    <t>MAIRIE</t>
  </si>
  <si>
    <t>17 RUE NATIONALE</t>
  </si>
  <si>
    <t>ROMAGNE</t>
  </si>
  <si>
    <t>dojoderomagne35@orange.fr</t>
  </si>
  <si>
    <t>XX53350980</t>
  </si>
  <si>
    <t>JUDO CLUB DES BORDS DE RANCE</t>
  </si>
  <si>
    <t>SELLES JEAN-PIERRE</t>
  </si>
  <si>
    <t>3 RUE DE LA LANDE</t>
  </si>
  <si>
    <t>ST JOUAN DES GUERETS</t>
  </si>
  <si>
    <t>02 99 19 28 62</t>
  </si>
  <si>
    <t>06 45 95 44 75</t>
  </si>
  <si>
    <t>jpsan2@orange.fr</t>
  </si>
  <si>
    <t>LE FOUGERAY.</t>
  </si>
  <si>
    <t>COMPLEXE SPORTIF MUNICIPAL</t>
  </si>
  <si>
    <t>LEFEUVRE BERNARD</t>
  </si>
  <si>
    <t>SELLES DOMINIQUE</t>
  </si>
  <si>
    <t>XX53350990</t>
  </si>
  <si>
    <t>JUDO CLUB THORIGNE FOUILLARD</t>
  </si>
  <si>
    <t>Mairie de Thorigné-Fouillard</t>
  </si>
  <si>
    <t>Esplanade des Droits de l Homm</t>
  </si>
  <si>
    <t>THORIGNE FOUILLARD</t>
  </si>
  <si>
    <t>http://www.judoclubthorignefouillard.net/</t>
  </si>
  <si>
    <t>RUE DES LONGRAIS</t>
  </si>
  <si>
    <t>02 99 62 41 36</t>
  </si>
  <si>
    <t>MONTHIERS GWENAEL</t>
  </si>
  <si>
    <t>XX53351000</t>
  </si>
  <si>
    <t>J.C. DU PAYS DE BECHEREL</t>
  </si>
  <si>
    <t>www.judo-becherel.org</t>
  </si>
  <si>
    <t>XX53351010</t>
  </si>
  <si>
    <t>CLUB JUDO RETIERS</t>
  </si>
  <si>
    <t>RETIERS</t>
  </si>
  <si>
    <t>judo-club-retiers@live.fr</t>
  </si>
  <si>
    <t>JUDO CLUB RETIERS</t>
  </si>
  <si>
    <t>XX53351020</t>
  </si>
  <si>
    <t>E.S. DE PIRE SUR SEICHE JUDO</t>
  </si>
  <si>
    <t>PIRE SUR SEICHE</t>
  </si>
  <si>
    <t>judo.taiso.pire35@gmail.com</t>
  </si>
  <si>
    <t>RUE DES MOULINS</t>
  </si>
  <si>
    <t>XX53351040</t>
  </si>
  <si>
    <t>AS DE CHANTEPIE JUDO</t>
  </si>
  <si>
    <t>GYMNASE DES 2 RUISSEAUX</t>
  </si>
  <si>
    <t>AVENUE DES 2 RUISSEAUX</t>
  </si>
  <si>
    <t>CHANTEPIE</t>
  </si>
  <si>
    <t>PATINEC XAVIER</t>
  </si>
  <si>
    <t>XX53351050</t>
  </si>
  <si>
    <t>JUDO CLUB DE ST GREGOIRE</t>
  </si>
  <si>
    <t>ST GREGOIRE</t>
  </si>
  <si>
    <t>http://www.judo-stgregoire.org</t>
  </si>
  <si>
    <t>RUE PAUL EMILE VICTOR</t>
  </si>
  <si>
    <t>XX53351060</t>
  </si>
  <si>
    <t>DOJO GUERCHAIS</t>
  </si>
  <si>
    <t>NADINE VAYNE-LEBLAY</t>
  </si>
  <si>
    <t>5, ALLEE DES SAULES</t>
  </si>
  <si>
    <t>AVAILLES SUR SEICHE</t>
  </si>
  <si>
    <t>06 78 40 65 02</t>
  </si>
  <si>
    <t>http://dojoguerchais.club.sportsregions.fr/</t>
  </si>
  <si>
    <t>A DOJO GUERCHAIS</t>
  </si>
  <si>
    <t>SALLE DE LA VANNERIE</t>
  </si>
  <si>
    <t>LA GUERCHE DE BRETAGNE</t>
  </si>
  <si>
    <t>VAYNE-LEBLAY NADINE</t>
  </si>
  <si>
    <t>XX53351070</t>
  </si>
  <si>
    <t>JUDO PAYS DE VILAINE</t>
  </si>
  <si>
    <t>LE MOAN ALAN</t>
  </si>
  <si>
    <t>3 E RUE D HAIGERLOCH</t>
  </si>
  <si>
    <t>NOYAL SUR VILAINE</t>
  </si>
  <si>
    <t>06 75 42 59 72</t>
  </si>
  <si>
    <t>lemoanalan@gmail.com</t>
  </si>
  <si>
    <t>RUE JULIEN NEVEU</t>
  </si>
  <si>
    <t>GIANESELLO HERVE</t>
  </si>
  <si>
    <t>XX53351080</t>
  </si>
  <si>
    <t>ESPERANCE LA BOUEXIERE JUDO</t>
  </si>
  <si>
    <t>LA BOUEXIERE</t>
  </si>
  <si>
    <t>judolabouexiere@gmail.com</t>
  </si>
  <si>
    <t>judo-esperance-labouexiere.weebly.com</t>
  </si>
  <si>
    <t>XX53351110</t>
  </si>
  <si>
    <t>JUDO CLUB CHATEAUBOURG</t>
  </si>
  <si>
    <t>SALLE DU PRIEURE</t>
  </si>
  <si>
    <t>COMPLEXE SPORTIF DU PRIEURE</t>
  </si>
  <si>
    <t>CHATEAUBOURG</t>
  </si>
  <si>
    <t>BRIANTAIS DIDIER</t>
  </si>
  <si>
    <t>XX53351120</t>
  </si>
  <si>
    <t>JUDO CLUB DU PAYS GALLO</t>
  </si>
  <si>
    <t>BOISNARD JULIEN</t>
  </si>
  <si>
    <t>XX53351150</t>
  </si>
  <si>
    <t>JUDO CLUB OLYMPIQUE PACEEN</t>
  </si>
  <si>
    <t>cop.judo@gmail.com</t>
  </si>
  <si>
    <t>54 Bis, AVENUE LE BRIX</t>
  </si>
  <si>
    <t>PACE</t>
  </si>
  <si>
    <t>XX53351160</t>
  </si>
  <si>
    <t>A.S.C. DE CHEVAIGNE</t>
  </si>
  <si>
    <t>SECTION JUDO</t>
  </si>
  <si>
    <t>7 PLACE DE LA MAIRIE</t>
  </si>
  <si>
    <t>CHEVAIGNE</t>
  </si>
  <si>
    <t>ROUTE DE LA MOTTE</t>
  </si>
  <si>
    <t>CHAPRON NICOLAS</t>
  </si>
  <si>
    <t>XX53351170</t>
  </si>
  <si>
    <t>DOJO DU PLESSIS</t>
  </si>
  <si>
    <t>ESPACE PIERRE DE COUBERTIN</t>
  </si>
  <si>
    <t>RUE DES SPORTS</t>
  </si>
  <si>
    <t>ARGENTRE DU PLESSIS</t>
  </si>
  <si>
    <t>http://dojoduplessis.clubeo.com/</t>
  </si>
  <si>
    <t>PERENNOU ANNE</t>
  </si>
  <si>
    <t>XX53351200</t>
  </si>
  <si>
    <t>JUDO CLUB MONTREUIL SUR ILLE</t>
  </si>
  <si>
    <t>MONTREUIL SUR ILLE</t>
  </si>
  <si>
    <t>XX53351210</t>
  </si>
  <si>
    <t>UNION SPORTIVE DE GUIGNEN</t>
  </si>
  <si>
    <t>US GUIGNEN JUDO</t>
  </si>
  <si>
    <t>COMPLEXE SPORTIF JO LETOURNEL</t>
  </si>
  <si>
    <t>DINEL BENOIT</t>
  </si>
  <si>
    <t>XX53351220</t>
  </si>
  <si>
    <t>JUDO CLUB ORGERES</t>
  </si>
  <si>
    <t>judocluborgeres@gmail.com</t>
  </si>
  <si>
    <t>SALLE MONIQUE PELTIER</t>
  </si>
  <si>
    <t>ORGERES</t>
  </si>
  <si>
    <t>XX53351230</t>
  </si>
  <si>
    <t>KAWATOKAN JC PORTES D ILLE</t>
  </si>
  <si>
    <t>kawatokan@gmail.com</t>
  </si>
  <si>
    <t>LA CHAPELLE FOUGERETZ</t>
  </si>
  <si>
    <t>CL35</t>
  </si>
  <si>
    <t>Paiement par chèque</t>
  </si>
  <si>
    <t>Paiement par virement</t>
  </si>
  <si>
    <t>Date</t>
  </si>
  <si>
    <t>Référence de l'opération</t>
  </si>
  <si>
    <t>Passeports remis</t>
  </si>
  <si>
    <r>
      <t>2</t>
    </r>
    <r>
      <rPr>
        <sz val="10"/>
        <color indexed="8"/>
        <rFont val="Calibri"/>
        <family val="2"/>
      </rPr>
      <t>- Les passeports peuvent être remis lors des compétitons , retirés au CD (selon disponibilité et sur rendez-vous) ou envoyés par voie postale (frais à payer en même temps que la commande).</t>
    </r>
  </si>
  <si>
    <r>
      <t>3 -</t>
    </r>
    <r>
      <rPr>
        <sz val="10"/>
        <color indexed="8"/>
        <rFont val="Calibri"/>
        <family val="2"/>
      </rPr>
      <t xml:space="preserve"> Le Comité départemental procède à l'émission de sa facture acquitée  transmise au club avec la copie du bon de commande pour contrôle interne au club</t>
    </r>
  </si>
  <si>
    <r>
      <t>1 -</t>
    </r>
    <r>
      <rPr>
        <sz val="10"/>
        <color indexed="8"/>
        <rFont val="Calibri"/>
        <family val="2"/>
      </rPr>
      <t xml:space="preserve"> Emission d'un bon de commande par le club à l'attention du Comité départemental,</t>
    </r>
    <r>
      <rPr>
        <b/>
        <sz val="10"/>
        <color indexed="8"/>
        <rFont val="Calibri"/>
        <family val="2"/>
      </rPr>
      <t xml:space="preserve"> dûment signé du Président ou Trésorier du Club (obligatoire), avec le tampon du club, -&gt; Toutes les cases blanches sont à remplir</t>
    </r>
  </si>
  <si>
    <t>BERNAUD RONAN</t>
  </si>
  <si>
    <t>ANGER NADINE</t>
  </si>
  <si>
    <t>06 81 70 66 19</t>
  </si>
  <si>
    <t>ebnb70@orange.fr</t>
  </si>
  <si>
    <t>QUEMENER YANN</t>
  </si>
  <si>
    <t>http://judoclubbruzois.fr/</t>
  </si>
  <si>
    <t>AOUAM QUENTIN</t>
  </si>
  <si>
    <t>president@judo-becherel.org</t>
  </si>
  <si>
    <t>GRUEL SANDRINE</t>
  </si>
  <si>
    <t>BETHELIN</t>
  </si>
  <si>
    <t>02 99 43 57 53</t>
  </si>
  <si>
    <t>06 29 60 48 81</t>
  </si>
  <si>
    <t>judoclubdupaysgallo@gmail.com</t>
  </si>
  <si>
    <t>12 RUE DU CLOS GERARD</t>
  </si>
  <si>
    <t xml:space="preserve">S. G. : </t>
  </si>
  <si>
    <t xml:space="preserve">Reçu le : </t>
  </si>
  <si>
    <r>
      <t xml:space="preserve">Numéro       </t>
    </r>
    <r>
      <rPr>
        <sz val="8"/>
        <color indexed="8"/>
        <rFont val="Times New Roman"/>
        <family val="1"/>
      </rPr>
      <t>réservé au S.G.</t>
    </r>
  </si>
  <si>
    <t>GAULT DAVID</t>
  </si>
  <si>
    <t>TRANSON SANDRINE</t>
  </si>
  <si>
    <t>XX53350830</t>
  </si>
  <si>
    <t>DOMAGNE JUDO CLUB</t>
  </si>
  <si>
    <t>DOMAGNE</t>
  </si>
  <si>
    <t>SALLE DES FETES DE DOMAGNE</t>
  </si>
  <si>
    <t>PLACE CARON DE LA CARRIERE</t>
  </si>
  <si>
    <t>En cas de paiement par virement, contacter la Trésorerie, cd.judo35.tresorier@gmail.com, afin que celui-là soit effectif avant la commande.</t>
  </si>
  <si>
    <t>COMPLEXE JP LOUSSOUARN</t>
  </si>
  <si>
    <t>AVENUE CHARLES DE GAULLE</t>
  </si>
  <si>
    <t>18 RUE DE LA FRECHE</t>
  </si>
  <si>
    <t>LE RHEU</t>
  </si>
  <si>
    <t>ESNAULT SAMUEL</t>
  </si>
  <si>
    <t>domloup.judo.info@gmail.com</t>
  </si>
  <si>
    <t>GAULT NATHALIE</t>
  </si>
  <si>
    <t>ESPACE SPORTIF COMMUNAL CHATEL</t>
  </si>
  <si>
    <t>domagnejudoclub@gmail.com</t>
  </si>
  <si>
    <t>17, RUE DE LA HAYE</t>
  </si>
  <si>
    <t>PIERSON WICKMANN ANNE</t>
  </si>
  <si>
    <t>GUEGAN MARIANNE</t>
  </si>
  <si>
    <t>15 LANNERIE</t>
  </si>
  <si>
    <t>BOISTRUDAN</t>
  </si>
  <si>
    <t>judoclubchateaubourg@gmail.com</t>
  </si>
  <si>
    <t>KLEIN HUBERT</t>
  </si>
  <si>
    <t>29 RUE DE LA FAUVETTE</t>
  </si>
  <si>
    <t>BOURGBARRE</t>
  </si>
  <si>
    <t>judoguignen@gmail.com</t>
  </si>
  <si>
    <t>JOLY PATRICK</t>
  </si>
  <si>
    <t>LOUVEL SERVANE</t>
  </si>
  <si>
    <t>BILCARD KEVIN</t>
  </si>
  <si>
    <t>XX53350470</t>
  </si>
  <si>
    <t>124 RUE EUGÉNE POTTIER</t>
  </si>
  <si>
    <t>cocol35120@hotmail.fr</t>
  </si>
  <si>
    <t>DOJO</t>
  </si>
  <si>
    <t>ROUTE DE BRUZ</t>
  </si>
  <si>
    <t>BREAL SUR BREAL</t>
  </si>
  <si>
    <t>LARRIEU JEROME</t>
  </si>
  <si>
    <t>SENDRA VERONIQUE</t>
  </si>
  <si>
    <t>BAILLY ALEXANDRA</t>
  </si>
  <si>
    <t>OLIER GOULWEN</t>
  </si>
  <si>
    <t>DOJO MEIGNAN CLERGET</t>
  </si>
  <si>
    <t>LA CROIX AU LIEVRE</t>
  </si>
  <si>
    <t>ERCE PRES LIFFRE</t>
  </si>
  <si>
    <t>CHESNEL SANDRINE</t>
  </si>
  <si>
    <t>39 RUE DU CLOS DES MELLIERS</t>
  </si>
  <si>
    <t>DIARD REGINE</t>
  </si>
  <si>
    <t>93 RUE DE BREST</t>
  </si>
  <si>
    <t>MONTAUBAN DE BREATGNE</t>
  </si>
  <si>
    <t>diardregine@gmail.com</t>
  </si>
  <si>
    <t>SOULAT CAROLE</t>
  </si>
  <si>
    <t>MME GOUYGOU JULIE</t>
  </si>
  <si>
    <t>06 77 76 96 93</t>
  </si>
  <si>
    <t>BUGUELLOU DAVID</t>
  </si>
  <si>
    <t>JUDO CLUB DOLOIS</t>
  </si>
  <si>
    <t>2 CHEMIN DE LA CHAUSSEE</t>
  </si>
  <si>
    <t>06-85-53-30-00</t>
  </si>
  <si>
    <t>ADELINE FRANCK</t>
  </si>
  <si>
    <t>ARTS MARTIAUX BREALAIS</t>
  </si>
  <si>
    <t>RENOU VINCENT</t>
  </si>
  <si>
    <t>LAPERCHE ANITA</t>
  </si>
  <si>
    <t>president@yukikan-broceliande.fr</t>
  </si>
  <si>
    <t>EON NICOLAS</t>
  </si>
  <si>
    <t>MERCY CEDRIC</t>
  </si>
  <si>
    <t>dojoclubjanzeenjudo.fr</t>
  </si>
  <si>
    <t>larouettemjc@gmail.com</t>
  </si>
  <si>
    <t>DBR DOJO COMBOURG</t>
  </si>
  <si>
    <t>MOTTIN LAURENT</t>
  </si>
  <si>
    <t>XX53350850</t>
  </si>
  <si>
    <t>DOJO CLUB ROMILLE</t>
  </si>
  <si>
    <t>BOISNARD</t>
  </si>
  <si>
    <t>18, CHEMIN FRANÇOIS LUZEL</t>
  </si>
  <si>
    <t>judoclubromille@gmail.com</t>
  </si>
  <si>
    <t>DOJO ROMILLE</t>
  </si>
  <si>
    <t>RUE RENÉ CUTTÉ</t>
  </si>
  <si>
    <t>ROMILLE</t>
  </si>
  <si>
    <t>GUINARD SYLVAIN</t>
  </si>
  <si>
    <t>XX53350860</t>
  </si>
  <si>
    <t>JUDO CLUB SAINT AUBIN</t>
  </si>
  <si>
    <t>SAINT-GRÉGOIRE</t>
  </si>
  <si>
    <t>judoclubsaintaubindaubigne@gmail.com</t>
  </si>
  <si>
    <t>https://judoclubsaintaubindaubigne.sportsregions.fr/</t>
  </si>
  <si>
    <t>JUDO CLUB ST AUBIN D AUBIGNE</t>
  </si>
  <si>
    <t>GICQUEL GERARD</t>
  </si>
  <si>
    <t>LEGRAND LUCIE</t>
  </si>
  <si>
    <t>FERLET JEAN BAPTISTE</t>
  </si>
  <si>
    <t>PARMENTIER GERALDINE</t>
  </si>
  <si>
    <t>FROC ELODIE</t>
  </si>
  <si>
    <t>GARDAHAUT LAETITIA</t>
  </si>
  <si>
    <t>GUITTON JANICK</t>
  </si>
  <si>
    <t>10 ALLEE DES MIMOSAS</t>
  </si>
  <si>
    <t>06 51 60 78 05</t>
  </si>
  <si>
    <t>QUIVIGER ERIC</t>
  </si>
  <si>
    <t>HEUDE SIMON</t>
  </si>
  <si>
    <t>https://www.kawatokan.fr/</t>
  </si>
  <si>
    <t>_48272462200014</t>
  </si>
  <si>
    <t>_30696745600030</t>
  </si>
  <si>
    <t>DOJO DE CESSON SEVIGNE</t>
  </si>
  <si>
    <t>_42434903300011</t>
  </si>
  <si>
    <t>06 24 32 30 94</t>
  </si>
  <si>
    <t>jcpipriatain@gmail.com</t>
  </si>
  <si>
    <t>_50136206500010</t>
  </si>
  <si>
    <t>_484 490 768 00013</t>
  </si>
  <si>
    <t>_43414621300021</t>
  </si>
  <si>
    <t>_52885728700015</t>
  </si>
  <si>
    <t>_42071011300010</t>
  </si>
  <si>
    <t>_45035835300016</t>
  </si>
  <si>
    <t>_</t>
  </si>
  <si>
    <t>SIMON CECILE</t>
  </si>
  <si>
    <t>_51750104500010</t>
  </si>
  <si>
    <t>BURGET ALINE</t>
  </si>
  <si>
    <t>_39903502100027</t>
  </si>
  <si>
    <t>_77770600010</t>
  </si>
  <si>
    <t>_30590067200034</t>
  </si>
  <si>
    <t>JULIE LEMARCHAND</t>
  </si>
  <si>
    <t>07 83 21 79 35</t>
  </si>
  <si>
    <t>LEMARCHAND JULIE</t>
  </si>
  <si>
    <t>POTHIN ANNE LYNN</t>
  </si>
  <si>
    <t>_429 303 795 00026</t>
  </si>
  <si>
    <t>judoclubmauritanien@gmail.com</t>
  </si>
  <si>
    <t>_50520598900013</t>
  </si>
  <si>
    <t>JUDO CLUB OUEST RENNAIS</t>
  </si>
  <si>
    <t>https://www.judoclubouestrennais.fr/</t>
  </si>
  <si>
    <t>_32873880200045</t>
  </si>
  <si>
    <t>_487 482 762 00027</t>
  </si>
  <si>
    <t>HARNETT SOPHIE</t>
  </si>
  <si>
    <t>_44862467600012</t>
  </si>
  <si>
    <t>_30695953700045</t>
  </si>
  <si>
    <t>LE GALL PHILIPPE</t>
  </si>
  <si>
    <t>_52383698900021</t>
  </si>
  <si>
    <t>_77774679300028</t>
  </si>
  <si>
    <t>_40907009100023</t>
  </si>
  <si>
    <t>_33173428500025</t>
  </si>
  <si>
    <t>vernjudo@gmail.com</t>
  </si>
  <si>
    <t>_51918669000026</t>
  </si>
  <si>
    <t>_34383277000022</t>
  </si>
  <si>
    <t>_31974031500011</t>
  </si>
  <si>
    <t>SAINT GREGOIRE</t>
  </si>
  <si>
    <t>dojoclublachapelledesfougeretz@gmail.com</t>
  </si>
  <si>
    <t>_77766370900023</t>
  </si>
  <si>
    <t>_75013105400017</t>
  </si>
  <si>
    <t>_777 746 702 000 11</t>
  </si>
  <si>
    <t>_53343901400010</t>
  </si>
  <si>
    <t>_413830423</t>
  </si>
  <si>
    <t>_34413920900011</t>
  </si>
  <si>
    <t>_33083955600025</t>
  </si>
  <si>
    <t>_37964717500023</t>
  </si>
  <si>
    <t>_32866030300012</t>
  </si>
  <si>
    <t>judocmsv@ymail.com</t>
  </si>
  <si>
    <t>_500 127 931 000 11</t>
  </si>
  <si>
    <t>_4091018700015</t>
  </si>
  <si>
    <t>PETIPAS JULIE</t>
  </si>
  <si>
    <t>06 30 33 30 15</t>
  </si>
  <si>
    <t>_40961684400018</t>
  </si>
  <si>
    <t>LA ROUETTE MJC</t>
  </si>
  <si>
    <t>DOLE ISABELLE</t>
  </si>
  <si>
    <t>larouettemjc.com</t>
  </si>
  <si>
    <t>_77767061300028</t>
  </si>
  <si>
    <t>DOJO BUSHIDO RYU</t>
  </si>
  <si>
    <t>72C LIEU DIT RINIAC</t>
  </si>
  <si>
    <t>https://dojo-bushido-ryu.ffjudo.com/</t>
  </si>
  <si>
    <t>JEHANNIN AGNES</t>
  </si>
  <si>
    <t>_804 642 411 000 16</t>
  </si>
  <si>
    <t>8 ALLEE SAINT PIERRE</t>
  </si>
  <si>
    <t>GENOUVRIER ANNE-CHRISTINE</t>
  </si>
  <si>
    <t>BERTIER AURELIE</t>
  </si>
  <si>
    <t>_84203535400013</t>
  </si>
  <si>
    <t>ALPHONSE SYLVETTE</t>
  </si>
  <si>
    <t>_38116860800010</t>
  </si>
  <si>
    <t>_38992264200027</t>
  </si>
  <si>
    <t>_44533443600018</t>
  </si>
  <si>
    <t>_42071038600012</t>
  </si>
  <si>
    <t>_413 926 403 000 28</t>
  </si>
  <si>
    <t>_432 835 775 00011</t>
  </si>
  <si>
    <t>_44456079100014</t>
  </si>
  <si>
    <t>https://judo-chantepie.ffjudo.com/</t>
  </si>
  <si>
    <t>_33929667500012</t>
  </si>
  <si>
    <t>_30696379400046</t>
  </si>
  <si>
    <t>nadine35vl@orange.fr</t>
  </si>
  <si>
    <t>_41504287800033</t>
  </si>
  <si>
    <t>https://judo-pays-de-vilaine.ffjudo.com</t>
  </si>
  <si>
    <t>ESPACE NOMINOE</t>
  </si>
  <si>
    <t>_79353802600014</t>
  </si>
  <si>
    <t>_77765709900019</t>
  </si>
  <si>
    <t>_45005174300018</t>
  </si>
  <si>
    <t>_53246195100024</t>
  </si>
  <si>
    <t>_327 124 970</t>
  </si>
  <si>
    <t>_33503585300019</t>
  </si>
  <si>
    <t>_43935419200023</t>
  </si>
  <si>
    <t>_W353003017</t>
  </si>
  <si>
    <t>_77769072800020</t>
  </si>
  <si>
    <t>_44410834400011</t>
  </si>
  <si>
    <t>_50976982400012</t>
  </si>
  <si>
    <t>-</t>
  </si>
  <si>
    <t>de livraison</t>
  </si>
  <si>
    <t>de facturation</t>
  </si>
  <si>
    <t>SIRET</t>
  </si>
  <si>
    <t>https://judochartresbzh.ffjudo.com/</t>
  </si>
  <si>
    <t>DEGALLE GWENAELLE</t>
  </si>
  <si>
    <t>https://www.judostjacques.fr/</t>
  </si>
  <si>
    <t>CENTRE</t>
  </si>
  <si>
    <t>ACCES RUE FRANÇOISE BIZETTE</t>
  </si>
  <si>
    <t>_79785708300050</t>
  </si>
  <si>
    <t>https://judo-bain.ffjudo.com/</t>
  </si>
  <si>
    <t>VIADERE THOMAS</t>
  </si>
  <si>
    <t>1 IMPASSE LE CLOS DU BOURG</t>
  </si>
  <si>
    <t>MELANIE ROUMIEUX</t>
  </si>
  <si>
    <t>judo@ascchevaigne.fr</t>
  </si>
  <si>
    <t>LANGOUET JEAN</t>
  </si>
  <si>
    <t>11 LE PLESSIS THUAUX</t>
  </si>
  <si>
    <t>YVES RUFFEL</t>
  </si>
  <si>
    <t>7 RUE LA COUR ES GIRARD</t>
  </si>
  <si>
    <t>THOMAS GUEZENNEC</t>
  </si>
  <si>
    <t>12 RUE DE METERIES</t>
  </si>
  <si>
    <t>LA GOUESNIERE</t>
  </si>
  <si>
    <t>jcdolois@gmail.com</t>
  </si>
  <si>
    <t>MAILLARD MORGANE</t>
  </si>
  <si>
    <t>HERVEIC ADELINE</t>
  </si>
  <si>
    <t>PRESIDENT JUDOCLUBCHATEAUGIRON</t>
  </si>
  <si>
    <t>19 RUE DES TEMPLIERS</t>
  </si>
  <si>
    <t>judochateaugiron@gmail.com</t>
  </si>
  <si>
    <t>LATOUR DIDIER</t>
  </si>
  <si>
    <t>61 RUE JEANNE JUGAN</t>
  </si>
  <si>
    <t>02 99 82 80 26</t>
  </si>
  <si>
    <t>06 07 81 68 22</t>
  </si>
  <si>
    <t>judoclubmalouin@gmail.com</t>
  </si>
  <si>
    <t>https://judoclubmalouin.wixsite.com/my-site</t>
  </si>
  <si>
    <t>DECAN PASCAL</t>
  </si>
  <si>
    <t>3 ALLEE DE LA PRREE</t>
  </si>
  <si>
    <t>joubierj@gmail.com</t>
  </si>
  <si>
    <t>PECOT SEBASTIEN</t>
  </si>
  <si>
    <t>https://cpb-rennes-judo.ffjudo.com</t>
  </si>
  <si>
    <t>CLOTTEAUX LAETITIA</t>
  </si>
  <si>
    <t>20 RUE JEAN MOULIN</t>
  </si>
  <si>
    <t>06 13 61 07 83</t>
  </si>
  <si>
    <t>https://judo-club-st-erblon.ffjudo.com/</t>
  </si>
  <si>
    <t>POISSON NICOLAS</t>
  </si>
  <si>
    <t>DEPAY MARIE EMILIE</t>
  </si>
  <si>
    <t>XX53350870</t>
  </si>
  <si>
    <t>JUDO CLUB LOUVIGNÉ ST GEORGES</t>
  </si>
  <si>
    <t>SANDRINE CHESNEL</t>
  </si>
  <si>
    <t>LOUVIGNÉ DU DÉSERT</t>
  </si>
  <si>
    <t>axelewen@hotmail.fr</t>
  </si>
  <si>
    <t>DOJO YVES DERIEUX</t>
  </si>
  <si>
    <t>13 RUE DE TOURAINE</t>
  </si>
  <si>
    <t>_914408539</t>
  </si>
  <si>
    <t>TEIXEIRA TAVARES ANTONIO</t>
  </si>
  <si>
    <t>DOJO : A DOJO CATHY FLEURY</t>
  </si>
  <si>
    <t>BOUCAULT LAURENT</t>
  </si>
  <si>
    <t>IRODOUER</t>
  </si>
  <si>
    <t>GRUEL MARIE</t>
  </si>
  <si>
    <t>JC ST ERBLON</t>
  </si>
  <si>
    <t>SAINT ERBLON</t>
  </si>
  <si>
    <t>dojoduplessis35@gmail.com</t>
  </si>
  <si>
    <t>https://us-guignenjudo.ffjudo.com</t>
  </si>
  <si>
    <t>LOMBART ERIC</t>
  </si>
  <si>
    <t>DINEL ALEXIA</t>
  </si>
  <si>
    <t>JUDO - JUJITSU - TAÏSO</t>
  </si>
  <si>
    <t>METIVIER STEPHANE</t>
  </si>
  <si>
    <t>PLANCHON CHRISTOPHE</t>
  </si>
  <si>
    <t>LEVEQUE ERIC</t>
  </si>
  <si>
    <t>06 38 02 33 13</t>
  </si>
  <si>
    <t>GALLO CASANOVA LAURINE</t>
  </si>
  <si>
    <t>GUILLOIS MARYLINE</t>
  </si>
  <si>
    <t>jccancalais@gmail.com</t>
  </si>
  <si>
    <t>RUFFEL YVES</t>
  </si>
  <si>
    <t>4 ALLEE DES ACACIAS</t>
  </si>
  <si>
    <t>judobetton@gmail.com</t>
  </si>
  <si>
    <t>ESPACE DU CLOS CHAMPION</t>
  </si>
  <si>
    <t>_502626781</t>
  </si>
  <si>
    <t>PIERRE ARNAUD GAUTHIER</t>
  </si>
  <si>
    <t>5 LA DERAIS</t>
  </si>
  <si>
    <t>judoclubbainsois@gmail.com</t>
  </si>
  <si>
    <t>GAUTHIER PIERRE ARNAUD</t>
  </si>
  <si>
    <t>LANGLOIS FANNY</t>
  </si>
  <si>
    <t>HILLION LAUREEN</t>
  </si>
  <si>
    <t>LAUNAY CHEREL</t>
  </si>
  <si>
    <t>CONSTANT MAXIME</t>
  </si>
  <si>
    <t>HELLEGOUARCH ANNE LAURE</t>
  </si>
  <si>
    <t>LECARPENTIER KARINE</t>
  </si>
  <si>
    <t>ALLIANCE JUDO FOUGERES</t>
  </si>
  <si>
    <t>https://judo-club-fougeres-lecousse.ffjudo.com/</t>
  </si>
  <si>
    <t>GUILLET. WILFRIED</t>
  </si>
  <si>
    <t>GUILLET WILFRIED</t>
  </si>
  <si>
    <t>DEMARS ALEXIS</t>
  </si>
  <si>
    <t>BRINGTOWN BENJAMIN</t>
  </si>
  <si>
    <t>SCHOTT NICOLAS</t>
  </si>
  <si>
    <t>BAZIN TITOUAN</t>
  </si>
  <si>
    <t>PETIT PAUL</t>
  </si>
  <si>
    <t>DAVID MARINA</t>
  </si>
  <si>
    <t>SALLE ANTARES</t>
  </si>
  <si>
    <t>GUILBERT SOPHIE</t>
  </si>
  <si>
    <t>VISCARD FRANCK</t>
  </si>
  <si>
    <t>https://dojolachapelledesfougeretz.fr/</t>
  </si>
  <si>
    <t>ARGENTE LUCE</t>
  </si>
  <si>
    <t>LEPAGE GAETAN</t>
  </si>
  <si>
    <t>5 RUE DU SOLSTICE</t>
  </si>
  <si>
    <t>06 68 35 78 43</t>
  </si>
  <si>
    <t>gaetanlepage@wanadoo.fr</t>
  </si>
  <si>
    <t>GAUTON Maxence</t>
  </si>
  <si>
    <t>6 LE BOIS RAOUL</t>
  </si>
  <si>
    <t>SAINT MARC LE BLANC</t>
  </si>
  <si>
    <t>maxence.gauton@yahoo.fr</t>
  </si>
  <si>
    <t>https://dojo-du-coglais.ffjudo.com/</t>
  </si>
  <si>
    <t>MAEN ROCH</t>
  </si>
  <si>
    <t>RUE DE LA VOIE FERREE</t>
  </si>
  <si>
    <t>SCHAEFFERT ERIC</t>
  </si>
  <si>
    <t>LACHAMBRE THOMAS</t>
  </si>
  <si>
    <t>GAUTON MAXENCE</t>
  </si>
  <si>
    <t>GANDON THEODORE</t>
  </si>
  <si>
    <t>CHARON NATHALIE</t>
  </si>
  <si>
    <t>41 RUE DES PRIMEURS</t>
  </si>
  <si>
    <t>ELLUARD SEBASTIEN</t>
  </si>
  <si>
    <t>contact.dbr35@gmail.com</t>
  </si>
  <si>
    <t>PRESIDENT CORBIN MARCEL</t>
  </si>
  <si>
    <t>8 LA CRAPAUDIERE</t>
  </si>
  <si>
    <t>https://jcsd.ffjudo.com/</t>
  </si>
  <si>
    <t>SALLE DU CANAL</t>
  </si>
  <si>
    <t>SENTIER DUHALAGE</t>
  </si>
  <si>
    <t>CORBIN MARCEL</t>
  </si>
  <si>
    <t>judo.bain.president@gmail.com</t>
  </si>
  <si>
    <t>XX53350910</t>
  </si>
  <si>
    <t>DOJO JAVENÉEN</t>
  </si>
  <si>
    <t>MANCEAU SEBASTIEN</t>
  </si>
  <si>
    <t>3 ROUTE DE L ETANG</t>
  </si>
  <si>
    <t>SAINT MARS SUR LA FUTAIE</t>
  </si>
  <si>
    <t>dojojaveneen@gmail.com</t>
  </si>
  <si>
    <t>LE KIOSQUE</t>
  </si>
  <si>
    <t>5 ALLEE DES CHATAIGNIERS</t>
  </si>
  <si>
    <t>JAVENE</t>
  </si>
  <si>
    <t>BINOIS JENNY</t>
  </si>
  <si>
    <t>BINOIS GHISLAIN</t>
  </si>
  <si>
    <t>GUERIVE STEPHANIE</t>
  </si>
  <si>
    <t>_92388754100012</t>
  </si>
  <si>
    <t>XX53350920</t>
  </si>
  <si>
    <t>JUDO SAINT-PIERRE DE PLESGUEN</t>
  </si>
  <si>
    <t>HUON GRÉGORY</t>
  </si>
  <si>
    <t>11 LA COMMUNAIS</t>
  </si>
  <si>
    <t>MESNIL ROC H</t>
  </si>
  <si>
    <t>greg.huon@gmail.com</t>
  </si>
  <si>
    <t>https://lejudoclub.wixsite.com/mesnilroch</t>
  </si>
  <si>
    <t>SALLE MULTISPORTS CAMILLE BERT</t>
  </si>
  <si>
    <t>RUE MAÎTRE BERT</t>
  </si>
  <si>
    <t>MESNIL ROCH</t>
  </si>
  <si>
    <t>ROUENNIER ANTHONY</t>
  </si>
  <si>
    <t>https://dojomontgermont.wordpress.com/</t>
  </si>
  <si>
    <t>1 RUE DU LAVOIR</t>
  </si>
  <si>
    <t>LECELLIER LOUNA</t>
  </si>
  <si>
    <t>3 RUE SIMONE DE BEAUVOIR</t>
  </si>
  <si>
    <t>DUBOURDIEU PASCAL</t>
  </si>
  <si>
    <t>BAUDU BASTIEN</t>
  </si>
  <si>
    <t>GERALDINE PARMENTIER</t>
  </si>
  <si>
    <t>3 ALLEE ANDRE BRETON</t>
  </si>
  <si>
    <t>FERNANDO PATRICK</t>
  </si>
  <si>
    <t>PRESIDENCE COP JUDO PACE</t>
  </si>
  <si>
    <t>https://www.ascchevaigne.fr/</t>
  </si>
  <si>
    <t>POUZAC LUCAS</t>
  </si>
  <si>
    <t>ROUMIEUX MELANIE</t>
  </si>
  <si>
    <t>erwan.briec@gmail.com</t>
  </si>
  <si>
    <t>GATEL ADELINE</t>
  </si>
  <si>
    <t>https://bienvivre.assoconnect.com</t>
  </si>
  <si>
    <t>Nicolas NANTEAU</t>
  </si>
  <si>
    <t>19 RUE THEOPHILE BRIANT</t>
  </si>
  <si>
    <t>NANTEAU NICOLAS</t>
  </si>
  <si>
    <t>2 rue du clos de la forge</t>
  </si>
  <si>
    <t>Saint Leger des Pres</t>
  </si>
  <si>
    <t>BESSIERE FLORENT</t>
  </si>
  <si>
    <t>Si vous souhaitez, les passeports peuvent vous être envoyés par voie postale à vos frais. Demandez-en le coût au Secrétariat général par courriel : comite35@ffjudo.com.</t>
  </si>
  <si>
    <t>Vous pouvez réserver vos passeports en courriellant votre commande au Secrétariat général : comite35@ffjudo.com</t>
  </si>
  <si>
    <t>https://jcredonnais.ffjudo.com/</t>
  </si>
  <si>
    <t>ANDREA AMICE</t>
  </si>
  <si>
    <t>AMICE ANDREA</t>
  </si>
  <si>
    <t>HUON GREGORY</t>
  </si>
  <si>
    <t>MALCAVET LOISEAU ALEXANDRA</t>
  </si>
  <si>
    <t>DUBOURDIEU Pascal</t>
  </si>
  <si>
    <t>MACRET AXEL</t>
  </si>
  <si>
    <t>Commande par multiple de 5</t>
  </si>
  <si>
    <r>
      <t>BON DE COMMANDE DE PASSEPORTS SPORTIFS -SAISON 2024-</t>
    </r>
    <r>
      <rPr>
        <b/>
        <sz val="16"/>
        <color indexed="9"/>
        <rFont val="Calibri"/>
        <family val="2"/>
      </rPr>
      <t>2025</t>
    </r>
  </si>
  <si>
    <t>dojovitreen@gmail.com</t>
  </si>
  <si>
    <t>www.dojo-vitreen.ffjudo.com</t>
  </si>
  <si>
    <t>DOJO VITREEN Hodeyere</t>
  </si>
  <si>
    <t>ROBIN EMILIE</t>
  </si>
  <si>
    <t>37 LE TERTRE AUX DANETS</t>
  </si>
  <si>
    <t>DESILLES BETTINA</t>
  </si>
  <si>
    <t>LARUE MARVIN</t>
  </si>
  <si>
    <t>JULIENNE JEREMIE</t>
  </si>
  <si>
    <t>5 LA PAQUERAIS</t>
  </si>
  <si>
    <t>SAINT JEAN SUR COUESNON</t>
  </si>
  <si>
    <t>js.julienne@hotmail.fr</t>
  </si>
  <si>
    <t>JEHAN LISE</t>
  </si>
  <si>
    <t>COSTE GAELLE</t>
  </si>
  <si>
    <t>CAPISANO ELODIE</t>
  </si>
  <si>
    <t>JOLY SOPHIE</t>
  </si>
  <si>
    <t>DUPONT FRANCOIS</t>
  </si>
  <si>
    <t>COET ESTELLE</t>
  </si>
  <si>
    <t>_52955682550001</t>
  </si>
  <si>
    <t>https://www.judo-club-bainsois.fr</t>
  </si>
  <si>
    <t>judo.bureau@cadets.fr</t>
  </si>
  <si>
    <t>https://cadets.fr/</t>
  </si>
  <si>
    <t>HURAULT RODRIGUE</t>
  </si>
  <si>
    <t>ARNALDI SOLENN</t>
  </si>
  <si>
    <t>BONNIN ISABELLE</t>
  </si>
  <si>
    <t>SALLE ALCYONE</t>
  </si>
  <si>
    <t>RUE DES ECOLES</t>
  </si>
  <si>
    <t>MAIGNAN MIREILLE</t>
  </si>
  <si>
    <t>MENAND CHRISTELLE</t>
  </si>
  <si>
    <t>LE GALLO GAEL</t>
  </si>
  <si>
    <t>GULLIENT TONY</t>
  </si>
  <si>
    <t>7 RUE DES ROCHELETTES</t>
  </si>
  <si>
    <t>LECOUSSE</t>
  </si>
  <si>
    <t>TROUVE DOMINIQUE</t>
  </si>
  <si>
    <t>_31484217000057</t>
  </si>
  <si>
    <t>https://judoclubchateaugiron.ffjudo.com/</t>
  </si>
  <si>
    <t>REHEL EDOUARD</t>
  </si>
  <si>
    <t>DOREAU PIERRE</t>
  </si>
  <si>
    <t>LANNEVERE HUGO</t>
  </si>
  <si>
    <t>8 RUE DU PRESBYTERE</t>
  </si>
  <si>
    <t>GUER</t>
  </si>
  <si>
    <t>lannevere.hugo@gmail.com</t>
  </si>
  <si>
    <t>1 RUE DE MACERIA</t>
  </si>
  <si>
    <t>MANDARD MATTHIEU</t>
  </si>
  <si>
    <t>DORME MYLENE</t>
  </si>
  <si>
    <t>SALLE LE CHAMP COURTIN</t>
  </si>
  <si>
    <t>5 MAIL DU CHAMP COURTIN</t>
  </si>
  <si>
    <t>LEVREL Jean-Paul</t>
  </si>
  <si>
    <t>LUCEAU NOLWENN</t>
  </si>
  <si>
    <t>LEVREL JEAN PAUL</t>
  </si>
  <si>
    <t>PACHEU BLANCHE</t>
  </si>
  <si>
    <t>MUDRY BRICE</t>
  </si>
  <si>
    <t>LE GARFF MANON</t>
  </si>
  <si>
    <t>CHUBERRE NOLWENN</t>
  </si>
  <si>
    <t>https://domloup-sport-section-judo.ffjudo.com</t>
  </si>
  <si>
    <t>FEAT LENAIG</t>
  </si>
  <si>
    <t>CONAN CORENTIN</t>
  </si>
  <si>
    <t>BOURRAT MATHIEU</t>
  </si>
  <si>
    <t>GAIGEOT ANGELE</t>
  </si>
  <si>
    <t>MONDEJAR LAETITIA</t>
  </si>
  <si>
    <t>PEUZE SANDRA</t>
  </si>
  <si>
    <t>dojojaveneen.fr</t>
  </si>
  <si>
    <t>FROGE STEPHANIE</t>
  </si>
  <si>
    <t>_92422514700017</t>
  </si>
  <si>
    <t>XX53350930</t>
  </si>
  <si>
    <t>JUDO CLUB GUIGNEN</t>
  </si>
  <si>
    <t>46 LA LANDE DU CA</t>
  </si>
  <si>
    <t>bureau.judoguignen@gmail.com</t>
  </si>
  <si>
    <t>https://judo-club-guignen.ffjudo.com/</t>
  </si>
  <si>
    <t>DOJO JO LETOURNEL</t>
  </si>
  <si>
    <t>COMPLEXE JO LETOURNEL</t>
  </si>
  <si>
    <t>LATRECHE SARAH</t>
  </si>
  <si>
    <t>_928 772 771 00012</t>
  </si>
  <si>
    <t>LOTTON Thomas</t>
  </si>
  <si>
    <t>LOTTON THOMAS</t>
  </si>
  <si>
    <t>contact.jctf@gmail.com</t>
  </si>
  <si>
    <t>VERDON ALBERIC</t>
  </si>
  <si>
    <t>CHEBANCE CORALINE</t>
  </si>
  <si>
    <t>3 RUE DE LA MAIRIE</t>
  </si>
  <si>
    <t>06 81 75 66 59</t>
  </si>
  <si>
    <t>JUDO CLUB D'IRODOUER</t>
  </si>
  <si>
    <t>SADELER YOANN</t>
  </si>
  <si>
    <t>SADELER CAROLINE</t>
  </si>
  <si>
    <t>_40989585100023</t>
  </si>
  <si>
    <t>https://judoclubretiers.sportsregions.fr/</t>
  </si>
  <si>
    <t>LE SECH FABIEN</t>
  </si>
  <si>
    <t>LANGLAIS SYLVAIN</t>
  </si>
  <si>
    <t>presidence.judo@as-chantepie.fr</t>
  </si>
  <si>
    <t>jcgcomm@gmail.com</t>
  </si>
  <si>
    <t>LE GUILLOU CORALIE</t>
  </si>
  <si>
    <t>SICLAY CELINE</t>
  </si>
  <si>
    <t>FOLLIGNE GABIN</t>
  </si>
  <si>
    <t>GARNIER ERIC</t>
  </si>
  <si>
    <t>4 ALLEE DU CHAMP CORBIN</t>
  </si>
  <si>
    <t>HTTPS//COPACEJUDO.KALISPORT.COM</t>
  </si>
  <si>
    <t>GERARD JEAN LUC</t>
  </si>
  <si>
    <t>PASTUREL MATHIEU</t>
  </si>
  <si>
    <t>1 LA ROCHE</t>
  </si>
  <si>
    <t>tresorerie@bienvivre.ovh</t>
  </si>
  <si>
    <t>DOJO SALLE DES SPORTS</t>
  </si>
  <si>
    <t>http://www.passionjudo35.fr/orgeres/</t>
  </si>
  <si>
    <t>LHERMITE MICHEL</t>
  </si>
  <si>
    <t>LE GARREC CEDRIC</t>
  </si>
  <si>
    <t>LE GROGNEC MAODAN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</si>
</sst>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CL35&quot;0000"/>
    <numFmt numFmtId="165" formatCode="[$-40C]d\ mmmm\ yyyy;@"/>
    <numFmt numFmtId="166" formatCode="_-* #,##0.00\ _€_-;\-* #,##0.00\ _€_-;_-* &quot;-&quot;??\ _€_-;_-@_-"/>
  </numFmts>
  <fonts count="39" x14ac:knownFonts="1">
    <font>
      <sz val="11"/>
      <color theme="1"/>
      <name val="Calibri"/>
      <family val="2"/>
      <scheme val="minor"/>
    </font>
    <font>
      <b/>
      <sz val="16"/>
      <color indexed="9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Calibri"/>
      <family val="2"/>
    </font>
    <font>
      <i/>
      <sz val="10"/>
      <color indexed="8"/>
      <name val="Comic Sans MS"/>
      <family val="4"/>
    </font>
    <font>
      <i/>
      <sz val="8"/>
      <color indexed="8"/>
      <name val="Comic Sans MS"/>
      <family val="4"/>
    </font>
    <font>
      <sz val="12"/>
      <color indexed="60"/>
      <name val="Comic Sans MS"/>
      <family val="4"/>
    </font>
    <font>
      <i/>
      <sz val="14"/>
      <color indexed="8"/>
      <name val="Comic Sans MS"/>
      <family val="4"/>
    </font>
    <font>
      <i/>
      <sz val="12"/>
      <color indexed="8"/>
      <name val="Comic Sans MS"/>
      <family val="4"/>
    </font>
    <font>
      <b/>
      <sz val="11"/>
      <color indexed="8"/>
      <name val="Calibri"/>
      <family val="2"/>
    </font>
    <font>
      <b/>
      <sz val="18"/>
      <color indexed="60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60"/>
      <name val="Calibri"/>
      <family val="2"/>
    </font>
    <font>
      <b/>
      <i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color indexed="16"/>
      <name val="Calibri"/>
      <family val="2"/>
    </font>
    <font>
      <b/>
      <i/>
      <sz val="12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Arial"/>
      <family val="2"/>
    </font>
    <font>
      <b/>
      <sz val="12"/>
      <color indexed="60"/>
      <name val="Arial"/>
      <family val="2"/>
    </font>
    <font>
      <sz val="8"/>
      <color theme="1"/>
      <name val="Calibri"/>
      <family val="2"/>
      <scheme val="minor"/>
    </font>
    <font>
      <b/>
      <sz val="12"/>
      <color indexed="16"/>
      <name val="Arial"/>
      <family val="2"/>
    </font>
    <font>
      <b/>
      <sz val="10"/>
      <color indexed="6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i/>
      <sz val="11"/>
      <color theme="1"/>
      <name val="Calibri"/>
      <family val="2"/>
      <scheme val="minor"/>
    </font>
    <font>
      <b/>
      <sz val="7"/>
      <color indexed="8"/>
      <name val="Calibri"/>
      <family val="2"/>
    </font>
    <font>
      <sz val="8"/>
      <color indexed="8"/>
      <name val="Times New Roman"/>
      <family val="1"/>
    </font>
    <font>
      <sz val="10"/>
      <color indexed="60"/>
      <name val="Comic Sans MS"/>
      <family val="4"/>
    </font>
    <font>
      <b/>
      <sz val="14"/>
      <color indexed="9"/>
      <name val="Calibri"/>
      <family val="2"/>
    </font>
    <font>
      <b/>
      <i/>
      <sz val="12"/>
      <color indexed="8"/>
      <name val="Comic Sans MS"/>
      <family val="4"/>
    </font>
    <font>
      <b/>
      <sz val="10"/>
      <color rgb="FFFF0000"/>
      <name val="Calibri"/>
      <family val="2"/>
    </font>
    <font>
      <sz val="8"/>
      <color indexed="60"/>
      <name val="Comic Sans MS"/>
      <family val="4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7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37" fillId="0" borderId="0" applyFont="0" applyFill="0" applyBorder="0" applyAlignment="0" applyProtection="0"/>
  </cellStyleXfs>
  <cellXfs count="170">
    <xf numFmtId="0" fontId="0" fillId="0" borderId="0" xfId="0"/>
    <xf numFmtId="0" fontId="10" fillId="0" borderId="9" xfId="0" applyFont="1" applyBorder="1" applyAlignment="1" applyProtection="1">
      <alignment horizontal="center" vertical="center"/>
      <protection locked="0"/>
    </xf>
    <xf numFmtId="44" fontId="16" fillId="0" borderId="10" xfId="0" applyNumberFormat="1" applyFont="1" applyBorder="1" applyAlignment="1" applyProtection="1">
      <alignment horizontal="right" vertical="center"/>
      <protection locked="0"/>
    </xf>
    <xf numFmtId="44" fontId="13" fillId="3" borderId="9" xfId="0" applyNumberFormat="1" applyFont="1" applyFill="1" applyBorder="1" applyAlignment="1">
      <alignment horizontal="right" vertical="center"/>
    </xf>
    <xf numFmtId="0" fontId="9" fillId="4" borderId="0" xfId="0" applyFont="1" applyFill="1"/>
    <xf numFmtId="0" fontId="0" fillId="4" borderId="15" xfId="0" applyFill="1" applyBorder="1"/>
    <xf numFmtId="0" fontId="0" fillId="0" borderId="52" xfId="0" applyBorder="1"/>
    <xf numFmtId="0" fontId="25" fillId="7" borderId="52" xfId="0" applyFont="1" applyFill="1" applyBorder="1"/>
    <xf numFmtId="0" fontId="28" fillId="4" borderId="8" xfId="0" applyFont="1" applyFill="1" applyBorder="1"/>
    <xf numFmtId="0" fontId="13" fillId="0" borderId="55" xfId="0" applyFont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>
      <alignment vertical="top"/>
    </xf>
    <xf numFmtId="0" fontId="19" fillId="4" borderId="3" xfId="0" applyFont="1" applyFill="1" applyBorder="1" applyAlignment="1">
      <alignment vertical="top"/>
    </xf>
    <xf numFmtId="0" fontId="15" fillId="4" borderId="4" xfId="0" applyFont="1" applyFill="1" applyBorder="1" applyAlignment="1">
      <alignment vertical="top"/>
    </xf>
    <xf numFmtId="0" fontId="19" fillId="4" borderId="0" xfId="0" applyFont="1" applyFill="1" applyAlignment="1">
      <alignment vertical="top"/>
    </xf>
    <xf numFmtId="0" fontId="19" fillId="4" borderId="5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/>
    </xf>
    <xf numFmtId="0" fontId="27" fillId="0" borderId="51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27" fillId="0" borderId="62" xfId="0" applyFont="1" applyBorder="1" applyAlignment="1">
      <alignment vertical="center"/>
    </xf>
    <xf numFmtId="0" fontId="27" fillId="0" borderId="52" xfId="0" applyFont="1" applyBorder="1" applyAlignment="1">
      <alignment vertical="center"/>
    </xf>
    <xf numFmtId="0" fontId="36" fillId="6" borderId="63" xfId="0" applyFont="1" applyFill="1" applyBorder="1" applyAlignment="1">
      <alignment vertical="center"/>
    </xf>
    <xf numFmtId="0" fontId="26" fillId="6" borderId="50" xfId="0" applyFont="1" applyFill="1" applyBorder="1"/>
    <xf numFmtId="0" fontId="27" fillId="0" borderId="51" xfId="0" applyFont="1" applyBorder="1"/>
    <xf numFmtId="3" fontId="27" fillId="0" borderId="51" xfId="0" applyNumberFormat="1" applyFont="1" applyBorder="1"/>
    <xf numFmtId="0" fontId="2" fillId="8" borderId="6" xfId="0" applyFont="1" applyFill="1" applyBorder="1" applyAlignment="1">
      <alignment vertical="top" wrapText="1"/>
    </xf>
    <xf numFmtId="0" fontId="3" fillId="8" borderId="7" xfId="0" applyFont="1" applyFill="1" applyBorder="1" applyAlignment="1">
      <alignment horizontal="right" vertical="center"/>
    </xf>
    <xf numFmtId="0" fontId="2" fillId="8" borderId="4" xfId="0" applyFont="1" applyFill="1" applyBorder="1" applyAlignment="1">
      <alignment vertical="top" wrapText="1"/>
    </xf>
    <xf numFmtId="0" fontId="3" fillId="8" borderId="0" xfId="0" applyFont="1" applyFill="1" applyAlignment="1">
      <alignment horizontal="right" vertical="center"/>
    </xf>
    <xf numFmtId="0" fontId="33" fillId="8" borderId="13" xfId="0" applyFont="1" applyFill="1" applyBorder="1" applyAlignment="1">
      <alignment horizontal="right" vertical="center"/>
    </xf>
    <xf numFmtId="0" fontId="8" fillId="8" borderId="13" xfId="0" applyFont="1" applyFill="1" applyBorder="1" applyAlignment="1">
      <alignment horizontal="right" vertical="top"/>
    </xf>
    <xf numFmtId="0" fontId="0" fillId="8" borderId="0" xfId="0" applyFill="1"/>
    <xf numFmtId="0" fontId="2" fillId="8" borderId="58" xfId="0" applyFont="1" applyFill="1" applyBorder="1"/>
    <xf numFmtId="0" fontId="7" fillId="8" borderId="0" xfId="0" applyFont="1" applyFill="1" applyAlignment="1">
      <alignment horizontal="right" vertical="top"/>
    </xf>
    <xf numFmtId="0" fontId="2" fillId="8" borderId="0" xfId="0" applyFont="1" applyFill="1" applyAlignment="1">
      <alignment vertical="top" wrapText="1"/>
    </xf>
    <xf numFmtId="0" fontId="9" fillId="8" borderId="16" xfId="0" applyFont="1" applyFill="1" applyBorder="1" applyAlignment="1">
      <alignment horizontal="right" vertical="center"/>
    </xf>
    <xf numFmtId="0" fontId="3" fillId="8" borderId="17" xfId="0" applyFont="1" applyFill="1" applyBorder="1" applyAlignment="1">
      <alignment horizontal="right" vertical="center"/>
    </xf>
    <xf numFmtId="0" fontId="3" fillId="8" borderId="8" xfId="0" applyFont="1" applyFill="1" applyBorder="1" applyAlignment="1">
      <alignment horizontal="right" vertical="center"/>
    </xf>
    <xf numFmtId="0" fontId="4" fillId="8" borderId="12" xfId="0" applyFont="1" applyFill="1" applyBorder="1" applyAlignment="1">
      <alignment horizontal="right" vertical="center"/>
    </xf>
    <xf numFmtId="0" fontId="8" fillId="8" borderId="0" xfId="0" applyFont="1" applyFill="1" applyAlignment="1">
      <alignment vertical="center"/>
    </xf>
    <xf numFmtId="0" fontId="8" fillId="8" borderId="9" xfId="0" applyFont="1" applyFill="1" applyBorder="1" applyAlignment="1">
      <alignment vertical="center"/>
    </xf>
    <xf numFmtId="0" fontId="2" fillId="8" borderId="5" xfId="0" applyFont="1" applyFill="1" applyBorder="1" applyAlignment="1">
      <alignment vertical="top"/>
    </xf>
    <xf numFmtId="0" fontId="8" fillId="8" borderId="7" xfId="0" applyFont="1" applyFill="1" applyBorder="1" applyAlignment="1">
      <alignment horizontal="right" vertical="center" wrapText="1"/>
    </xf>
    <xf numFmtId="0" fontId="8" fillId="8" borderId="0" xfId="0" applyFont="1" applyFill="1" applyAlignment="1">
      <alignment horizontal="right" vertical="center" wrapText="1"/>
    </xf>
    <xf numFmtId="44" fontId="11" fillId="8" borderId="9" xfId="0" applyNumberFormat="1" applyFont="1" applyFill="1" applyBorder="1" applyAlignment="1">
      <alignment vertical="center"/>
    </xf>
    <xf numFmtId="44" fontId="13" fillId="8" borderId="10" xfId="0" applyNumberFormat="1" applyFont="1" applyFill="1" applyBorder="1" applyAlignment="1">
      <alignment horizontal="right" vertical="center"/>
    </xf>
    <xf numFmtId="0" fontId="0" fillId="8" borderId="18" xfId="0" applyFill="1" applyBorder="1" applyAlignment="1">
      <alignment horizontal="right" vertical="center"/>
    </xf>
    <xf numFmtId="0" fontId="0" fillId="8" borderId="19" xfId="0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44" fontId="12" fillId="8" borderId="21" xfId="0" applyNumberFormat="1" applyFont="1" applyFill="1" applyBorder="1" applyAlignment="1">
      <alignment horizontal="right" vertical="center"/>
    </xf>
    <xf numFmtId="44" fontId="9" fillId="8" borderId="22" xfId="0" applyNumberFormat="1" applyFont="1" applyFill="1" applyBorder="1" applyAlignment="1">
      <alignment horizontal="center" vertical="center"/>
    </xf>
    <xf numFmtId="44" fontId="9" fillId="8" borderId="23" xfId="0" applyNumberFormat="1" applyFont="1" applyFill="1" applyBorder="1" applyAlignment="1">
      <alignment horizontal="center" vertical="center"/>
    </xf>
    <xf numFmtId="0" fontId="0" fillId="8" borderId="21" xfId="0" applyFill="1" applyBorder="1" applyAlignment="1">
      <alignment horizontal="right" vertical="center"/>
    </xf>
    <xf numFmtId="0" fontId="0" fillId="8" borderId="22" xfId="0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0" fillId="8" borderId="24" xfId="0" applyFill="1" applyBorder="1" applyAlignment="1">
      <alignment horizontal="right" vertical="center"/>
    </xf>
    <xf numFmtId="0" fontId="0" fillId="8" borderId="25" xfId="0" applyFill="1" applyBorder="1" applyAlignment="1">
      <alignment vertical="center"/>
    </xf>
    <xf numFmtId="0" fontId="0" fillId="8" borderId="26" xfId="0" applyFill="1" applyBorder="1" applyAlignment="1">
      <alignment vertical="center"/>
    </xf>
    <xf numFmtId="0" fontId="9" fillId="8" borderId="4" xfId="0" applyFont="1" applyFill="1" applyBorder="1" applyAlignment="1">
      <alignment horizontal="right" vertical="center"/>
    </xf>
    <xf numFmtId="0" fontId="20" fillId="8" borderId="43" xfId="0" applyFont="1" applyFill="1" applyBorder="1" applyAlignment="1">
      <alignment horizontal="right" vertical="center"/>
    </xf>
    <xf numFmtId="0" fontId="19" fillId="8" borderId="13" xfId="0" applyFont="1" applyFill="1" applyBorder="1"/>
    <xf numFmtId="0" fontId="19" fillId="8" borderId="13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right" vertical="center"/>
    </xf>
    <xf numFmtId="0" fontId="0" fillId="8" borderId="27" xfId="0" applyFill="1" applyBorder="1"/>
    <xf numFmtId="0" fontId="0" fillId="8" borderId="5" xfId="0" applyFill="1" applyBorder="1"/>
    <xf numFmtId="0" fontId="9" fillId="8" borderId="4" xfId="0" applyFont="1" applyFill="1" applyBorder="1"/>
    <xf numFmtId="0" fontId="9" fillId="8" borderId="0" xfId="0" applyFont="1" applyFill="1" applyAlignment="1">
      <alignment horizontal="right"/>
    </xf>
    <xf numFmtId="0" fontId="9" fillId="8" borderId="22" xfId="0" applyFont="1" applyFill="1" applyBorder="1" applyAlignment="1">
      <alignment horizontal="right" vertical="center"/>
    </xf>
    <xf numFmtId="0" fontId="9" fillId="8" borderId="13" xfId="0" applyFont="1" applyFill="1" applyBorder="1" applyAlignment="1">
      <alignment horizontal="right"/>
    </xf>
    <xf numFmtId="0" fontId="18" fillId="8" borderId="4" xfId="0" applyFont="1" applyFill="1" applyBorder="1" applyAlignment="1">
      <alignment horizontal="right" vertical="center"/>
    </xf>
    <xf numFmtId="0" fontId="0" fillId="8" borderId="4" xfId="0" applyFill="1" applyBorder="1"/>
    <xf numFmtId="0" fontId="0" fillId="8" borderId="30" xfId="0" applyFill="1" applyBorder="1"/>
    <xf numFmtId="0" fontId="9" fillId="8" borderId="31" xfId="0" applyFont="1" applyFill="1" applyBorder="1" applyAlignment="1">
      <alignment horizontal="right"/>
    </xf>
    <xf numFmtId="0" fontId="18" fillId="8" borderId="13" xfId="0" applyFont="1" applyFill="1" applyBorder="1" applyAlignment="1">
      <alignment horizontal="right" vertical="center"/>
    </xf>
    <xf numFmtId="0" fontId="3" fillId="8" borderId="27" xfId="0" applyFont="1" applyFill="1" applyBorder="1"/>
    <xf numFmtId="0" fontId="3" fillId="8" borderId="0" xfId="0" applyFont="1" applyFill="1"/>
    <xf numFmtId="0" fontId="3" fillId="8" borderId="13" xfId="0" applyFont="1" applyFill="1" applyBorder="1"/>
    <xf numFmtId="0" fontId="3" fillId="8" borderId="32" xfId="0" applyFont="1" applyFill="1" applyBorder="1"/>
    <xf numFmtId="0" fontId="3" fillId="8" borderId="33" xfId="0" applyFont="1" applyFill="1" applyBorder="1"/>
    <xf numFmtId="0" fontId="3" fillId="8" borderId="31" xfId="0" applyFont="1" applyFill="1" applyBorder="1"/>
    <xf numFmtId="0" fontId="0" fillId="8" borderId="34" xfId="0" applyFill="1" applyBorder="1"/>
    <xf numFmtId="0" fontId="20" fillId="8" borderId="41" xfId="0" applyFont="1" applyFill="1" applyBorder="1" applyAlignment="1">
      <alignment horizontal="right" vertical="center"/>
    </xf>
    <xf numFmtId="0" fontId="20" fillId="8" borderId="22" xfId="0" applyFont="1" applyFill="1" applyBorder="1" applyAlignment="1">
      <alignment horizontal="right" vertical="center"/>
    </xf>
    <xf numFmtId="0" fontId="2" fillId="8" borderId="59" xfId="0" applyFont="1" applyFill="1" applyBorder="1" applyAlignment="1">
      <alignment vertical="center"/>
    </xf>
    <xf numFmtId="0" fontId="2" fillId="8" borderId="60" xfId="0" applyFont="1" applyFill="1" applyBorder="1" applyAlignment="1">
      <alignment vertical="top"/>
    </xf>
    <xf numFmtId="0" fontId="38" fillId="8" borderId="0" xfId="0" applyFont="1" applyFill="1" applyAlignment="1">
      <alignment horizontal="right" vertical="top"/>
    </xf>
    <xf numFmtId="43" fontId="0" fillId="0" borderId="0" xfId="1" applyFont="1"/>
    <xf numFmtId="166" fontId="0" fillId="0" borderId="0" xfId="0" applyNumberFormat="1"/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34" fillId="8" borderId="4" xfId="0" applyFont="1" applyFill="1" applyBorder="1" applyAlignment="1">
      <alignment vertical="center" wrapText="1"/>
    </xf>
    <xf numFmtId="0" fontId="0" fillId="0" borderId="8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19" fillId="8" borderId="43" xfId="0" applyFont="1" applyFill="1" applyBorder="1" applyAlignment="1">
      <alignment horizontal="center"/>
    </xf>
    <xf numFmtId="0" fontId="19" fillId="8" borderId="44" xfId="0" applyFont="1" applyFill="1" applyBorder="1" applyAlignment="1">
      <alignment horizontal="center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54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56" xfId="0" applyFont="1" applyBorder="1" applyAlignment="1" applyProtection="1">
      <alignment horizontal="center" vertical="center"/>
      <protection locked="0"/>
    </xf>
    <xf numFmtId="0" fontId="15" fillId="4" borderId="30" xfId="0" applyFont="1" applyFill="1" applyBorder="1" applyAlignment="1">
      <alignment vertical="top" wrapText="1"/>
    </xf>
    <xf numFmtId="0" fontId="15" fillId="4" borderId="31" xfId="0" applyFont="1" applyFill="1" applyBorder="1" applyAlignment="1">
      <alignment vertical="top" wrapText="1"/>
    </xf>
    <xf numFmtId="0" fontId="15" fillId="4" borderId="34" xfId="0" applyFont="1" applyFill="1" applyBorder="1" applyAlignment="1">
      <alignment vertical="top" wrapText="1"/>
    </xf>
    <xf numFmtId="0" fontId="19" fillId="4" borderId="37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1" fillId="5" borderId="17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vertical="top"/>
    </xf>
    <xf numFmtId="0" fontId="22" fillId="5" borderId="15" xfId="0" applyFont="1" applyFill="1" applyBorder="1" applyAlignment="1">
      <alignment vertical="top"/>
    </xf>
    <xf numFmtId="0" fontId="22" fillId="5" borderId="27" xfId="0" applyFont="1" applyFill="1" applyBorder="1" applyAlignment="1">
      <alignment vertical="top"/>
    </xf>
    <xf numFmtId="0" fontId="22" fillId="5" borderId="5" xfId="0" applyFont="1" applyFill="1" applyBorder="1" applyAlignment="1">
      <alignment vertical="top"/>
    </xf>
    <xf numFmtId="0" fontId="22" fillId="5" borderId="28" xfId="0" applyFont="1" applyFill="1" applyBorder="1" applyAlignment="1">
      <alignment vertical="top"/>
    </xf>
    <xf numFmtId="0" fontId="22" fillId="5" borderId="42" xfId="0" applyFont="1" applyFill="1" applyBorder="1" applyAlignment="1">
      <alignment vertical="top"/>
    </xf>
    <xf numFmtId="165" fontId="23" fillId="5" borderId="9" xfId="0" applyNumberFormat="1" applyFont="1" applyFill="1" applyBorder="1" applyAlignment="1">
      <alignment horizontal="left" vertical="center"/>
    </xf>
    <xf numFmtId="165" fontId="23" fillId="5" borderId="17" xfId="0" applyNumberFormat="1" applyFont="1" applyFill="1" applyBorder="1" applyAlignment="1">
      <alignment horizontal="left" vertical="center"/>
    </xf>
    <xf numFmtId="0" fontId="3" fillId="8" borderId="49" xfId="0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4" borderId="5" xfId="0" applyFont="1" applyFill="1" applyBorder="1" applyAlignment="1">
      <alignment vertical="top" wrapText="1"/>
    </xf>
    <xf numFmtId="0" fontId="3" fillId="8" borderId="35" xfId="0" applyFont="1" applyFill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6" fillId="0" borderId="9" xfId="0" applyNumberFormat="1" applyFont="1" applyBorder="1" applyAlignment="1" applyProtection="1">
      <alignment horizontal="center" vertical="center" wrapText="1"/>
      <protection locked="0"/>
    </xf>
    <xf numFmtId="164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horizontal="left" vertical="center" wrapText="1"/>
    </xf>
    <xf numFmtId="0" fontId="31" fillId="3" borderId="46" xfId="0" applyFont="1" applyFill="1" applyBorder="1" applyAlignment="1">
      <alignment horizontal="left" vertical="center" wrapText="1"/>
    </xf>
    <xf numFmtId="0" fontId="31" fillId="3" borderId="47" xfId="0" applyFont="1" applyFill="1" applyBorder="1" applyAlignment="1">
      <alignment horizontal="left" vertical="center" wrapText="1"/>
    </xf>
    <xf numFmtId="0" fontId="31" fillId="3" borderId="48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horizontal="right" vertical="center" wrapText="1"/>
    </xf>
    <xf numFmtId="0" fontId="14" fillId="8" borderId="14" xfId="0" applyFont="1" applyFill="1" applyBorder="1" applyAlignment="1">
      <alignment horizontal="right" vertical="center" wrapText="1"/>
    </xf>
    <xf numFmtId="0" fontId="14" fillId="8" borderId="15" xfId="0" applyFont="1" applyFill="1" applyBorder="1" applyAlignment="1">
      <alignment horizontal="right" vertical="center" wrapText="1"/>
    </xf>
    <xf numFmtId="0" fontId="3" fillId="8" borderId="16" xfId="0" applyFont="1" applyFill="1" applyBorder="1" applyAlignment="1">
      <alignment horizontal="right" vertical="center" wrapText="1"/>
    </xf>
    <xf numFmtId="0" fontId="3" fillId="8" borderId="17" xfId="0" applyFont="1" applyFill="1" applyBorder="1" applyAlignment="1">
      <alignment horizontal="right" vertical="center" wrapText="1"/>
    </xf>
    <xf numFmtId="0" fontId="29" fillId="8" borderId="4" xfId="0" applyFont="1" applyFill="1" applyBorder="1" applyAlignment="1">
      <alignment horizontal="right" vertical="center" wrapText="1"/>
    </xf>
    <xf numFmtId="0" fontId="29" fillId="8" borderId="0" xfId="0" applyFont="1" applyFill="1" applyAlignment="1">
      <alignment horizontal="right" vertical="center" wrapText="1"/>
    </xf>
    <xf numFmtId="0" fontId="29" fillId="8" borderId="5" xfId="0" applyFont="1" applyFill="1" applyBorder="1" applyAlignment="1">
      <alignment horizontal="right" vertical="center" wrapText="1"/>
    </xf>
    <xf numFmtId="0" fontId="15" fillId="8" borderId="4" xfId="0" applyFont="1" applyFill="1" applyBorder="1" applyAlignment="1">
      <alignment horizontal="right" vertical="center" wrapText="1"/>
    </xf>
    <xf numFmtId="0" fontId="15" fillId="8" borderId="13" xfId="0" applyFont="1" applyFill="1" applyBorder="1" applyAlignment="1">
      <alignment horizontal="right" vertical="center" wrapText="1"/>
    </xf>
    <xf numFmtId="165" fontId="13" fillId="0" borderId="9" xfId="0" applyNumberFormat="1" applyFont="1" applyBorder="1" applyAlignment="1" applyProtection="1">
      <alignment horizontal="center" vertical="center"/>
      <protection locked="0"/>
    </xf>
    <xf numFmtId="165" fontId="13" fillId="0" borderId="17" xfId="0" applyNumberFormat="1" applyFont="1" applyBorder="1" applyAlignment="1" applyProtection="1">
      <alignment horizontal="center" vertical="center"/>
      <protection locked="0"/>
    </xf>
    <xf numFmtId="0" fontId="9" fillId="8" borderId="29" xfId="0" applyFont="1" applyFill="1" applyBorder="1" applyAlignment="1">
      <alignment horizontal="center"/>
    </xf>
    <xf numFmtId="0" fontId="9" fillId="8" borderId="42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left" vertical="center" wrapText="1"/>
    </xf>
    <xf numFmtId="0" fontId="35" fillId="3" borderId="17" xfId="0" applyFont="1" applyFill="1" applyBorder="1" applyAlignment="1">
      <alignment horizontal="left" vertical="center" wrapText="1"/>
    </xf>
    <xf numFmtId="0" fontId="31" fillId="0" borderId="9" xfId="0" applyFont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</cellXfs>
  <cellStyles count="2">
    <cellStyle name="Milliers" xfId="1" builtinId="3"/>
    <cellStyle name="Normal" xfId="0" builtinId="0"/>
  </cellStyles>
  <dxfs count="1">
    <dxf>
      <font>
        <color rgb="FFFF000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43"/>
  <sheetViews>
    <sheetView windowProtection="1" showGridLines="0" showRowColHeaders="0" tabSelected="1" zoomScaleNormal="100" workbookViewId="0">
      <selection activeCell="E3" sqref="E3:F3"/>
    </sheetView>
  </sheetViews>
  <sheetFormatPr baseColWidth="10" defaultRowHeight="15" x14ac:dyDescent="0.25"/>
  <cols>
    <col min="1" max="1" width="21.42578125" customWidth="1"/>
    <col min="2" max="2" width="8.7109375" customWidth="1"/>
    <col min="3" max="3" width="14.28515625" customWidth="1"/>
    <col min="4" max="5" width="18.85546875" customWidth="1"/>
    <col min="6" max="6" width="14.85546875" customWidth="1"/>
  </cols>
  <sheetData>
    <row r="1" spans="1:9" ht="20.25" customHeight="1" x14ac:dyDescent="0.25">
      <c r="A1" s="135" t="s">
        <v>948</v>
      </c>
      <c r="B1" s="136"/>
      <c r="C1" s="136"/>
      <c r="D1" s="136"/>
      <c r="E1" s="136"/>
      <c r="F1" s="137"/>
    </row>
    <row r="2" spans="1:9" ht="15.75" x14ac:dyDescent="0.25">
      <c r="A2" s="24"/>
      <c r="B2" s="25"/>
      <c r="C2" s="36" t="s">
        <v>0</v>
      </c>
      <c r="D2" s="138"/>
      <c r="E2" s="139"/>
      <c r="F2" s="140"/>
    </row>
    <row r="3" spans="1:9" ht="19.5" x14ac:dyDescent="0.25">
      <c r="A3" s="26"/>
      <c r="B3" s="27"/>
      <c r="C3" s="27"/>
      <c r="D3" s="37" t="s">
        <v>1</v>
      </c>
      <c r="E3" s="141"/>
      <c r="F3" s="142"/>
    </row>
    <row r="4" spans="1:9" ht="19.5" x14ac:dyDescent="0.25">
      <c r="A4" s="26"/>
      <c r="B4" s="28" t="s">
        <v>2</v>
      </c>
      <c r="C4" s="143" t="str">
        <f>IFERROR(VLOOKUP($E$3,Clubs!A:N,4,FALSE),"")</f>
        <v/>
      </c>
      <c r="D4" s="144"/>
      <c r="E4" s="144"/>
      <c r="F4" s="145"/>
    </row>
    <row r="5" spans="1:9" ht="19.5" customHeight="1" x14ac:dyDescent="0.25">
      <c r="A5" s="26"/>
      <c r="B5" s="29" t="s">
        <v>3</v>
      </c>
      <c r="C5" s="38" t="s">
        <v>766</v>
      </c>
      <c r="D5" s="38"/>
      <c r="E5" s="39" t="s">
        <v>765</v>
      </c>
      <c r="F5" s="40"/>
    </row>
    <row r="6" spans="1:9" ht="22.5" customHeight="1" thickBot="1" x14ac:dyDescent="0.3">
      <c r="A6" s="26"/>
      <c r="B6" s="30"/>
      <c r="C6" s="166" t="str">
        <f>IFERROR(VLOOKUP($E$3,Clubs!$A:$N,5,FALSE),"")</f>
        <v/>
      </c>
      <c r="D6" s="167"/>
      <c r="E6" s="168"/>
      <c r="F6" s="169"/>
    </row>
    <row r="7" spans="1:9" ht="22.5" customHeight="1" x14ac:dyDescent="0.25">
      <c r="A7" s="31" t="s">
        <v>571</v>
      </c>
      <c r="B7" s="32"/>
      <c r="C7" s="166" t="str">
        <f>IFERROR(VLOOKUP($E$3,Clubs!$A:$N,6,FALSE),"")&amp;IF(IFERROR(VLOOKUP($E$3,Clubs!$A:$N,7,FALSE),"")="",""," _ "&amp;IFERROR(VLOOKUP($E$3,Clubs!$A:$N,7,FALSE),""))</f>
        <v/>
      </c>
      <c r="D7" s="167"/>
      <c r="E7" s="168"/>
      <c r="F7" s="169"/>
    </row>
    <row r="8" spans="1:9" ht="22.5" customHeight="1" x14ac:dyDescent="0.25">
      <c r="A8" s="86" t="s">
        <v>569</v>
      </c>
      <c r="B8" s="33"/>
      <c r="C8" s="166" t="str">
        <f>IFERROR(VLOOKUP($E$3,Clubs!$A:$N,8,FALSE),"")&amp;" "&amp;IFERROR(VLOOKUP($E$3,Clubs!$A:$N,9,FALSE),"")</f>
        <v xml:space="preserve"> </v>
      </c>
      <c r="D8" s="167"/>
      <c r="E8" s="168"/>
      <c r="F8" s="169"/>
    </row>
    <row r="9" spans="1:9" ht="20.25" thickBot="1" x14ac:dyDescent="0.3">
      <c r="A9" s="87" t="s">
        <v>570</v>
      </c>
      <c r="B9" s="33"/>
      <c r="C9" s="41" t="s">
        <v>4</v>
      </c>
      <c r="D9" s="146" t="str">
        <f>IFERROR(VLOOKUP($E$3,Clubs!$A:$N,10,FALSE),"")&amp;IF(IFERROR(VLOOKUP($E$3,Clubs!$A:$N,10,FALSE),"")="",""," / "&amp;IFERROR(VLOOKUP($E$3,Clubs!$A:$N,12,FALSE),""))</f>
        <v/>
      </c>
      <c r="E9" s="147"/>
      <c r="F9" s="148"/>
    </row>
    <row r="10" spans="1:9" ht="20.25" thickBot="1" x14ac:dyDescent="0.3">
      <c r="A10" s="26"/>
      <c r="B10" s="88" t="s">
        <v>947</v>
      </c>
      <c r="C10" s="42" t="s">
        <v>5</v>
      </c>
      <c r="D10" s="149" t="str">
        <f>IFERROR(VLOOKUP($E$3,Clubs!$A:$N,14,FALSE),"")</f>
        <v/>
      </c>
      <c r="E10" s="150"/>
      <c r="F10" s="151"/>
    </row>
    <row r="11" spans="1:9" ht="33.75" customHeight="1" x14ac:dyDescent="0.25">
      <c r="A11" s="155" t="s">
        <v>6</v>
      </c>
      <c r="B11" s="156"/>
      <c r="C11" s="1"/>
      <c r="D11" s="45" t="s">
        <v>7</v>
      </c>
      <c r="E11" s="46"/>
      <c r="F11" s="47"/>
    </row>
    <row r="12" spans="1:9" ht="18.75" x14ac:dyDescent="0.25">
      <c r="A12" s="34"/>
      <c r="B12" s="35" t="s">
        <v>8</v>
      </c>
      <c r="C12" s="43">
        <v>8</v>
      </c>
      <c r="D12" s="48" t="s">
        <v>9</v>
      </c>
      <c r="E12" s="49"/>
      <c r="F12" s="50"/>
    </row>
    <row r="13" spans="1:9" ht="15.75" x14ac:dyDescent="0.25">
      <c r="A13" s="34"/>
      <c r="B13" s="35" t="s">
        <v>10</v>
      </c>
      <c r="C13" s="44">
        <f>IF((QUOTIENT(C11,5)-C11/5)=0,C12*C11,"Multiple de 5")</f>
        <v>0</v>
      </c>
      <c r="D13" s="51" t="s">
        <v>11</v>
      </c>
      <c r="E13" s="52"/>
      <c r="F13" s="53"/>
      <c r="I13" s="89"/>
    </row>
    <row r="14" spans="1:9" ht="40.5" customHeight="1" x14ac:dyDescent="0.25">
      <c r="A14" s="152" t="s">
        <v>938</v>
      </c>
      <c r="B14" s="153"/>
      <c r="C14" s="154"/>
      <c r="D14" s="51" t="s">
        <v>12</v>
      </c>
      <c r="E14" s="52"/>
      <c r="F14" s="53"/>
      <c r="I14" s="90"/>
    </row>
    <row r="15" spans="1:9" ht="15" customHeight="1" x14ac:dyDescent="0.25">
      <c r="A15" s="157"/>
      <c r="B15" s="158"/>
      <c r="C15" s="159"/>
      <c r="D15" s="51" t="s">
        <v>13</v>
      </c>
      <c r="E15" s="52"/>
      <c r="F15" s="53"/>
    </row>
    <row r="16" spans="1:9" ht="23.25" customHeight="1" x14ac:dyDescent="0.25">
      <c r="A16" s="160" t="s">
        <v>14</v>
      </c>
      <c r="B16" s="161"/>
      <c r="C16" s="2">
        <v>0</v>
      </c>
      <c r="D16" s="51" t="s">
        <v>15</v>
      </c>
      <c r="E16" s="52"/>
      <c r="F16" s="53"/>
    </row>
    <row r="17" spans="1:6" ht="22.5" customHeight="1" thickBot="1" x14ac:dyDescent="0.3">
      <c r="A17" s="57"/>
      <c r="B17" s="27" t="s">
        <v>16</v>
      </c>
      <c r="C17" s="3">
        <f>IFERROR(C13+C16,"")</f>
        <v>0</v>
      </c>
      <c r="D17" s="54" t="s">
        <v>17</v>
      </c>
      <c r="E17" s="55"/>
      <c r="F17" s="56"/>
    </row>
    <row r="18" spans="1:6" x14ac:dyDescent="0.25">
      <c r="A18" s="94" t="s">
        <v>579</v>
      </c>
      <c r="B18" s="8" t="s">
        <v>547</v>
      </c>
      <c r="C18" s="4"/>
      <c r="D18" s="4"/>
      <c r="E18" s="4"/>
      <c r="F18" s="5"/>
    </row>
    <row r="19" spans="1:6" ht="12.75" customHeight="1" x14ac:dyDescent="0.25">
      <c r="A19" s="94"/>
      <c r="B19" s="58"/>
      <c r="C19" s="59" t="s">
        <v>30</v>
      </c>
      <c r="D19" s="60" t="s">
        <v>31</v>
      </c>
      <c r="E19" s="104" t="s">
        <v>32</v>
      </c>
      <c r="F19" s="105"/>
    </row>
    <row r="20" spans="1:6" ht="15.75" customHeight="1" x14ac:dyDescent="0.25">
      <c r="A20" s="94"/>
      <c r="B20" s="106" t="s">
        <v>764</v>
      </c>
      <c r="C20" s="107"/>
      <c r="D20" s="9" t="s">
        <v>764</v>
      </c>
      <c r="E20" s="108" t="s">
        <v>764</v>
      </c>
      <c r="F20" s="109"/>
    </row>
    <row r="21" spans="1:6" x14ac:dyDescent="0.25">
      <c r="A21" s="94"/>
      <c r="B21" s="8" t="s">
        <v>548</v>
      </c>
      <c r="C21" s="4"/>
      <c r="D21" s="4"/>
      <c r="E21" s="4"/>
      <c r="F21" s="5"/>
    </row>
    <row r="22" spans="1:6" ht="12.75" customHeight="1" x14ac:dyDescent="0.25">
      <c r="A22" s="94"/>
      <c r="B22" s="58"/>
      <c r="C22" s="59" t="s">
        <v>30</v>
      </c>
      <c r="D22" s="60" t="s">
        <v>549</v>
      </c>
      <c r="E22" s="104" t="s">
        <v>550</v>
      </c>
      <c r="F22" s="105"/>
    </row>
    <row r="23" spans="1:6" ht="15.75" x14ac:dyDescent="0.25">
      <c r="A23" s="94"/>
      <c r="B23" s="106"/>
      <c r="C23" s="107"/>
      <c r="D23" s="9"/>
      <c r="E23" s="108"/>
      <c r="F23" s="109"/>
    </row>
    <row r="24" spans="1:6" ht="7.5" customHeight="1" x14ac:dyDescent="0.25">
      <c r="A24" s="94"/>
      <c r="B24" s="61"/>
      <c r="C24" s="61"/>
      <c r="D24" s="62"/>
      <c r="E24" s="63"/>
      <c r="F24" s="64"/>
    </row>
    <row r="25" spans="1:6" ht="15.75" x14ac:dyDescent="0.25">
      <c r="A25" s="94"/>
      <c r="B25" s="65" t="s">
        <v>18</v>
      </c>
      <c r="C25" s="162"/>
      <c r="D25" s="163"/>
      <c r="E25" s="66"/>
      <c r="F25" s="67"/>
    </row>
    <row r="26" spans="1:6" x14ac:dyDescent="0.25">
      <c r="A26" s="68"/>
      <c r="B26" s="69"/>
      <c r="C26" s="164" t="s">
        <v>19</v>
      </c>
      <c r="D26" s="164"/>
      <c r="E26" s="164"/>
      <c r="F26" s="165"/>
    </row>
    <row r="27" spans="1:6" x14ac:dyDescent="0.25">
      <c r="A27" s="68"/>
      <c r="B27" s="71"/>
      <c r="C27" s="70" t="s">
        <v>20</v>
      </c>
      <c r="D27" s="91"/>
      <c r="E27" s="92"/>
      <c r="F27" s="93"/>
    </row>
    <row r="28" spans="1:6" x14ac:dyDescent="0.25">
      <c r="A28" s="68"/>
      <c r="B28" s="71"/>
      <c r="C28" s="95" t="s">
        <v>21</v>
      </c>
      <c r="D28" s="96"/>
      <c r="E28" s="97"/>
      <c r="F28" s="67"/>
    </row>
    <row r="29" spans="1:6" x14ac:dyDescent="0.25">
      <c r="A29" s="68"/>
      <c r="B29" s="71"/>
      <c r="C29" s="98"/>
      <c r="D29" s="99"/>
      <c r="E29" s="100"/>
      <c r="F29" s="67"/>
    </row>
    <row r="30" spans="1:6" x14ac:dyDescent="0.25">
      <c r="A30" s="68"/>
      <c r="B30" s="71"/>
      <c r="C30" s="101"/>
      <c r="D30" s="102"/>
      <c r="E30" s="103"/>
      <c r="F30" s="67"/>
    </row>
    <row r="31" spans="1:6" ht="14.25" customHeight="1" x14ac:dyDescent="0.25">
      <c r="A31" s="72"/>
      <c r="B31" s="69"/>
      <c r="C31" s="76" t="s">
        <v>22</v>
      </c>
      <c r="D31" s="77" t="s">
        <v>23</v>
      </c>
      <c r="E31" s="78"/>
      <c r="F31" s="67"/>
    </row>
    <row r="32" spans="1:6" ht="14.25" customHeight="1" x14ac:dyDescent="0.25">
      <c r="A32" s="73"/>
      <c r="B32" s="69"/>
      <c r="C32" s="79"/>
      <c r="D32" s="77" t="s">
        <v>24</v>
      </c>
      <c r="E32" s="78"/>
      <c r="F32" s="67"/>
    </row>
    <row r="33" spans="1:6" ht="14.25" customHeight="1" thickBot="1" x14ac:dyDescent="0.3">
      <c r="A33" s="74"/>
      <c r="B33" s="75"/>
      <c r="C33" s="80"/>
      <c r="D33" s="81" t="s">
        <v>25</v>
      </c>
      <c r="E33" s="82"/>
      <c r="F33" s="83"/>
    </row>
    <row r="34" spans="1:6" ht="35.25" customHeight="1" thickBot="1" x14ac:dyDescent="0.3">
      <c r="A34" s="132" t="s">
        <v>939</v>
      </c>
      <c r="B34" s="133"/>
      <c r="C34" s="133"/>
      <c r="D34" s="133"/>
      <c r="E34" s="133"/>
      <c r="F34" s="134"/>
    </row>
    <row r="35" spans="1:6" x14ac:dyDescent="0.25">
      <c r="A35" s="113" t="s">
        <v>26</v>
      </c>
      <c r="B35" s="114"/>
      <c r="C35" s="114"/>
      <c r="D35" s="114"/>
      <c r="E35" s="114"/>
      <c r="F35" s="115"/>
    </row>
    <row r="36" spans="1:6" ht="15.75" x14ac:dyDescent="0.25">
      <c r="A36" s="126" t="s">
        <v>551</v>
      </c>
      <c r="B36" s="84" t="s">
        <v>27</v>
      </c>
      <c r="C36" s="116"/>
      <c r="D36" s="117"/>
      <c r="E36" s="118" t="s">
        <v>21</v>
      </c>
      <c r="F36" s="119"/>
    </row>
    <row r="37" spans="1:6" ht="15.75" x14ac:dyDescent="0.25">
      <c r="A37" s="127"/>
      <c r="B37" s="85" t="s">
        <v>28</v>
      </c>
      <c r="C37" s="116"/>
      <c r="D37" s="117"/>
      <c r="E37" s="120"/>
      <c r="F37" s="121"/>
    </row>
    <row r="38" spans="1:6" ht="16.5" thickBot="1" x14ac:dyDescent="0.3">
      <c r="A38" s="128"/>
      <c r="B38" s="85" t="s">
        <v>29</v>
      </c>
      <c r="C38" s="124"/>
      <c r="D38" s="125"/>
      <c r="E38" s="122"/>
      <c r="F38" s="123"/>
    </row>
    <row r="39" spans="1:6" x14ac:dyDescent="0.25">
      <c r="A39" s="15" t="s">
        <v>33</v>
      </c>
      <c r="B39" s="10"/>
      <c r="C39" s="10"/>
      <c r="D39" s="10"/>
      <c r="E39" s="10"/>
      <c r="F39" s="11"/>
    </row>
    <row r="40" spans="1:6" ht="28.5" customHeight="1" x14ac:dyDescent="0.25">
      <c r="A40" s="129" t="s">
        <v>554</v>
      </c>
      <c r="B40" s="130"/>
      <c r="C40" s="130"/>
      <c r="D40" s="130"/>
      <c r="E40" s="130"/>
      <c r="F40" s="131"/>
    </row>
    <row r="41" spans="1:6" x14ac:dyDescent="0.25">
      <c r="A41" s="12" t="s">
        <v>34</v>
      </c>
      <c r="B41" s="13"/>
      <c r="C41" s="13"/>
      <c r="D41" s="13"/>
      <c r="E41" s="13"/>
      <c r="F41" s="14"/>
    </row>
    <row r="42" spans="1:6" ht="29.25" customHeight="1" x14ac:dyDescent="0.25">
      <c r="A42" s="129" t="s">
        <v>552</v>
      </c>
      <c r="B42" s="130"/>
      <c r="C42" s="130"/>
      <c r="D42" s="130"/>
      <c r="E42" s="130"/>
      <c r="F42" s="131"/>
    </row>
    <row r="43" spans="1:6" ht="26.25" customHeight="1" thickBot="1" x14ac:dyDescent="0.3">
      <c r="A43" s="110" t="s">
        <v>553</v>
      </c>
      <c r="B43" s="111"/>
      <c r="C43" s="111"/>
      <c r="D43" s="111"/>
      <c r="E43" s="111"/>
      <c r="F43" s="112"/>
    </row>
  </sheetData>
  <sheetProtection algorithmName="SHA-512" hashValue="iw99NO8tmbQT1MdV3NOhETfo/LtYou8cdyVI9mKbk19y21fZoesdwVfWoYh8Y0KH/TUSvdnVnuZYh/GbXO3CGw==" saltValue="by4wS+j1HmVTefKAbx7K5A==" spinCount="100000" sheet="1" objects="1" scenarios="1" selectLockedCells="1"/>
  <mergeCells count="37">
    <mergeCell ref="C6:D6"/>
    <mergeCell ref="C7:D7"/>
    <mergeCell ref="C8:D8"/>
    <mergeCell ref="E6:F6"/>
    <mergeCell ref="E7:F7"/>
    <mergeCell ref="E8:F8"/>
    <mergeCell ref="A34:F34"/>
    <mergeCell ref="A40:F40"/>
    <mergeCell ref="A1:F1"/>
    <mergeCell ref="D2:F2"/>
    <mergeCell ref="E3:F3"/>
    <mergeCell ref="C4:F4"/>
    <mergeCell ref="D9:F9"/>
    <mergeCell ref="D10:F10"/>
    <mergeCell ref="A14:C14"/>
    <mergeCell ref="B23:C23"/>
    <mergeCell ref="E23:F23"/>
    <mergeCell ref="A11:B11"/>
    <mergeCell ref="A15:C15"/>
    <mergeCell ref="A16:B16"/>
    <mergeCell ref="C25:D25"/>
    <mergeCell ref="C26:F26"/>
    <mergeCell ref="A43:F43"/>
    <mergeCell ref="A35:F35"/>
    <mergeCell ref="C36:D36"/>
    <mergeCell ref="E36:F38"/>
    <mergeCell ref="C37:D37"/>
    <mergeCell ref="C38:D38"/>
    <mergeCell ref="A36:A38"/>
    <mergeCell ref="A42:F42"/>
    <mergeCell ref="D27:F27"/>
    <mergeCell ref="A18:A25"/>
    <mergeCell ref="C28:E30"/>
    <mergeCell ref="E19:F19"/>
    <mergeCell ref="B20:C20"/>
    <mergeCell ref="E20:F20"/>
    <mergeCell ref="E22:F22"/>
  </mergeCells>
  <conditionalFormatting sqref="C11">
    <cfRule type="expression" dxfId="0" priority="1">
      <formula>(QUOTIENT(C11,5)-C11/5)&lt;0</formula>
    </cfRule>
  </conditionalFormatting>
  <printOptions horizontalCentered="1"/>
  <pageMargins left="0.31496062992125984" right="0.31496062992125984" top="0.24" bottom="0.24" header="0.18" footer="0.1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Z89"/>
  <sheetViews>
    <sheetView windowProtection="1" topLeftCell="A55" workbookViewId="0">
      <selection activeCell="D76" sqref="D76"/>
    </sheetView>
  </sheetViews>
  <sheetFormatPr baseColWidth="10" defaultRowHeight="15" x14ac:dyDescent="0.25"/>
  <cols>
    <col min="1" max="1" width="7.5703125" customWidth="1"/>
  </cols>
  <sheetData>
    <row r="1" spans="1:26" ht="15.75" thickBot="1" x14ac:dyDescent="0.3">
      <c r="A1" s="7" t="s">
        <v>546</v>
      </c>
      <c r="B1" s="20" t="s">
        <v>35</v>
      </c>
      <c r="C1" s="20" t="s">
        <v>36</v>
      </c>
      <c r="D1" s="20" t="s">
        <v>37</v>
      </c>
      <c r="E1" s="20" t="s">
        <v>38</v>
      </c>
      <c r="F1" s="20" t="s">
        <v>39</v>
      </c>
      <c r="G1" s="20" t="s">
        <v>40</v>
      </c>
      <c r="H1" s="20" t="s">
        <v>41</v>
      </c>
      <c r="I1" s="20" t="s">
        <v>42</v>
      </c>
      <c r="J1" s="20" t="s">
        <v>43</v>
      </c>
      <c r="K1" s="20" t="s">
        <v>44</v>
      </c>
      <c r="L1" s="20" t="s">
        <v>45</v>
      </c>
      <c r="M1" s="20" t="s">
        <v>46</v>
      </c>
      <c r="N1" s="20" t="s">
        <v>47</v>
      </c>
      <c r="O1" s="20" t="s">
        <v>48</v>
      </c>
      <c r="P1" s="20" t="s">
        <v>49</v>
      </c>
      <c r="Q1" s="20" t="s">
        <v>50</v>
      </c>
      <c r="R1" s="20" t="s">
        <v>51</v>
      </c>
      <c r="S1" s="20" t="s">
        <v>52</v>
      </c>
      <c r="T1" s="20" t="s">
        <v>53</v>
      </c>
      <c r="U1" s="20" t="s">
        <v>54</v>
      </c>
      <c r="V1" s="20" t="s">
        <v>55</v>
      </c>
      <c r="W1" s="20" t="s">
        <v>56</v>
      </c>
      <c r="X1" s="20" t="s">
        <v>57</v>
      </c>
      <c r="Y1" s="20" t="s">
        <v>58</v>
      </c>
      <c r="Z1" s="21" t="s">
        <v>767</v>
      </c>
    </row>
    <row r="2" spans="1:26" ht="15.75" thickBot="1" x14ac:dyDescent="0.3">
      <c r="A2" s="6">
        <f>VALUE(RIGHT(B2,4))</f>
        <v>10</v>
      </c>
      <c r="B2" s="22" t="s">
        <v>59</v>
      </c>
      <c r="C2" s="22" t="s">
        <v>60</v>
      </c>
      <c r="D2" s="22" t="s">
        <v>61</v>
      </c>
      <c r="E2" s="22" t="s">
        <v>62</v>
      </c>
      <c r="F2" s="22" t="s">
        <v>63</v>
      </c>
      <c r="G2" s="22"/>
      <c r="H2" s="22">
        <v>35000</v>
      </c>
      <c r="I2" s="22" t="s">
        <v>64</v>
      </c>
      <c r="J2" s="22" t="s">
        <v>65</v>
      </c>
      <c r="K2" s="22"/>
      <c r="L2" s="22" t="s">
        <v>66</v>
      </c>
      <c r="M2" s="22"/>
      <c r="N2" s="22" t="s">
        <v>67</v>
      </c>
      <c r="O2" s="22" t="s">
        <v>68</v>
      </c>
      <c r="P2" s="22" t="s">
        <v>69</v>
      </c>
      <c r="Q2" s="22" t="s">
        <v>63</v>
      </c>
      <c r="R2" s="22"/>
      <c r="S2" s="22">
        <v>35000</v>
      </c>
      <c r="T2" s="22" t="s">
        <v>64</v>
      </c>
      <c r="U2" s="22"/>
      <c r="V2" s="22" t="s">
        <v>555</v>
      </c>
      <c r="W2" s="22" t="s">
        <v>601</v>
      </c>
      <c r="X2" s="22" t="s">
        <v>227</v>
      </c>
      <c r="Y2" s="22" t="s">
        <v>71</v>
      </c>
      <c r="Z2" s="22" t="s">
        <v>666</v>
      </c>
    </row>
    <row r="3" spans="1:26" ht="15.75" thickBot="1" x14ac:dyDescent="0.3">
      <c r="A3" s="6">
        <f t="shared" ref="A3:A66" si="0">VALUE(RIGHT(B3,4))</f>
        <v>40</v>
      </c>
      <c r="B3" s="22" t="s">
        <v>79</v>
      </c>
      <c r="C3" s="22" t="s">
        <v>60</v>
      </c>
      <c r="D3" s="22" t="s">
        <v>80</v>
      </c>
      <c r="E3" s="22" t="s">
        <v>80</v>
      </c>
      <c r="F3" s="22" t="s">
        <v>81</v>
      </c>
      <c r="G3" s="22"/>
      <c r="H3" s="22">
        <v>35500</v>
      </c>
      <c r="I3" s="22" t="s">
        <v>828</v>
      </c>
      <c r="J3" s="22">
        <v>699897750</v>
      </c>
      <c r="K3" s="22" t="s">
        <v>84</v>
      </c>
      <c r="L3" s="22">
        <v>699897750</v>
      </c>
      <c r="M3" s="22"/>
      <c r="N3" s="22" t="s">
        <v>949</v>
      </c>
      <c r="O3" s="22" t="s">
        <v>950</v>
      </c>
      <c r="P3" s="22" t="s">
        <v>951</v>
      </c>
      <c r="Q3" s="22" t="s">
        <v>85</v>
      </c>
      <c r="R3" s="22"/>
      <c r="S3" s="22">
        <v>35500</v>
      </c>
      <c r="T3" s="22" t="s">
        <v>82</v>
      </c>
      <c r="U3" s="22" t="s">
        <v>83</v>
      </c>
      <c r="V3" s="22" t="s">
        <v>86</v>
      </c>
      <c r="W3" s="22" t="s">
        <v>105</v>
      </c>
      <c r="X3" s="22" t="s">
        <v>829</v>
      </c>
      <c r="Y3" s="22" t="s">
        <v>87</v>
      </c>
      <c r="Z3" s="22" t="s">
        <v>667</v>
      </c>
    </row>
    <row r="4" spans="1:26" ht="15.75" thickBot="1" x14ac:dyDescent="0.3">
      <c r="A4" s="6">
        <f t="shared" si="0"/>
        <v>50</v>
      </c>
      <c r="B4" s="22" t="s">
        <v>88</v>
      </c>
      <c r="C4" s="22" t="s">
        <v>60</v>
      </c>
      <c r="D4" s="22" t="s">
        <v>89</v>
      </c>
      <c r="E4" s="22" t="s">
        <v>90</v>
      </c>
      <c r="F4" s="22" t="s">
        <v>91</v>
      </c>
      <c r="G4" s="22"/>
      <c r="H4" s="22">
        <v>35510</v>
      </c>
      <c r="I4" s="22" t="s">
        <v>92</v>
      </c>
      <c r="J4" s="22"/>
      <c r="K4" s="22"/>
      <c r="L4" s="22" t="s">
        <v>93</v>
      </c>
      <c r="M4" s="22"/>
      <c r="N4" s="22" t="s">
        <v>94</v>
      </c>
      <c r="O4" s="22" t="s">
        <v>95</v>
      </c>
      <c r="P4" s="22" t="s">
        <v>668</v>
      </c>
      <c r="Q4" s="22" t="s">
        <v>97</v>
      </c>
      <c r="R4" s="22"/>
      <c r="S4" s="22">
        <v>35510</v>
      </c>
      <c r="T4" s="22" t="s">
        <v>92</v>
      </c>
      <c r="U4" s="22"/>
      <c r="V4" s="22" t="s">
        <v>98</v>
      </c>
      <c r="W4" s="22" t="s">
        <v>98</v>
      </c>
      <c r="X4" s="22" t="s">
        <v>99</v>
      </c>
      <c r="Y4" s="22" t="s">
        <v>100</v>
      </c>
      <c r="Z4" s="22" t="s">
        <v>669</v>
      </c>
    </row>
    <row r="5" spans="1:26" ht="15.75" thickBot="1" x14ac:dyDescent="0.3">
      <c r="A5" s="6">
        <f t="shared" si="0"/>
        <v>60</v>
      </c>
      <c r="B5" s="22" t="s">
        <v>101</v>
      </c>
      <c r="C5" s="22" t="s">
        <v>60</v>
      </c>
      <c r="D5" s="22" t="s">
        <v>102</v>
      </c>
      <c r="E5" s="22" t="s">
        <v>952</v>
      </c>
      <c r="F5" s="22" t="s">
        <v>953</v>
      </c>
      <c r="G5" s="22"/>
      <c r="H5" s="22">
        <v>35550</v>
      </c>
      <c r="I5" s="22" t="s">
        <v>103</v>
      </c>
      <c r="J5" s="22"/>
      <c r="K5" s="22"/>
      <c r="L5" s="22" t="s">
        <v>670</v>
      </c>
      <c r="M5" s="22"/>
      <c r="N5" s="22" t="s">
        <v>671</v>
      </c>
      <c r="O5" s="22"/>
      <c r="P5" s="22" t="s">
        <v>104</v>
      </c>
      <c r="Q5" s="22"/>
      <c r="R5" s="22"/>
      <c r="S5" s="22">
        <v>35550</v>
      </c>
      <c r="T5" s="22" t="s">
        <v>103</v>
      </c>
      <c r="U5" s="22"/>
      <c r="V5" s="22" t="s">
        <v>952</v>
      </c>
      <c r="W5" s="22" t="s">
        <v>954</v>
      </c>
      <c r="X5" s="22" t="s">
        <v>955</v>
      </c>
      <c r="Y5" s="22" t="s">
        <v>360</v>
      </c>
      <c r="Z5" s="22" t="s">
        <v>672</v>
      </c>
    </row>
    <row r="6" spans="1:26" ht="15.75" thickBot="1" x14ac:dyDescent="0.3">
      <c r="A6" s="6">
        <f t="shared" si="0"/>
        <v>90</v>
      </c>
      <c r="B6" s="22" t="s">
        <v>107</v>
      </c>
      <c r="C6" s="22" t="s">
        <v>60</v>
      </c>
      <c r="D6" s="22" t="s">
        <v>108</v>
      </c>
      <c r="E6" s="22" t="s">
        <v>109</v>
      </c>
      <c r="F6" s="22" t="s">
        <v>613</v>
      </c>
      <c r="G6" s="22"/>
      <c r="H6" s="22">
        <v>35340</v>
      </c>
      <c r="I6" s="22" t="s">
        <v>614</v>
      </c>
      <c r="J6" s="22"/>
      <c r="K6" s="22" t="s">
        <v>111</v>
      </c>
      <c r="L6" s="22"/>
      <c r="M6" s="22"/>
      <c r="N6" s="22" t="s">
        <v>112</v>
      </c>
      <c r="O6" s="22" t="s">
        <v>113</v>
      </c>
      <c r="P6" s="22" t="s">
        <v>72</v>
      </c>
      <c r="Q6" s="22" t="s">
        <v>114</v>
      </c>
      <c r="R6" s="22"/>
      <c r="S6" s="22">
        <v>35340</v>
      </c>
      <c r="T6" s="22" t="s">
        <v>110</v>
      </c>
      <c r="U6" s="22">
        <v>299392680</v>
      </c>
      <c r="V6" s="22" t="s">
        <v>109</v>
      </c>
      <c r="W6" s="22" t="s">
        <v>830</v>
      </c>
      <c r="X6" s="22" t="s">
        <v>105</v>
      </c>
      <c r="Y6" s="22" t="s">
        <v>115</v>
      </c>
      <c r="Z6" s="22" t="s">
        <v>673</v>
      </c>
    </row>
    <row r="7" spans="1:26" ht="15.75" thickBot="1" x14ac:dyDescent="0.3">
      <c r="A7" s="6">
        <f t="shared" si="0"/>
        <v>120</v>
      </c>
      <c r="B7" s="22" t="s">
        <v>118</v>
      </c>
      <c r="C7" s="22" t="s">
        <v>60</v>
      </c>
      <c r="D7" s="22" t="s">
        <v>119</v>
      </c>
      <c r="E7" s="22" t="s">
        <v>831</v>
      </c>
      <c r="F7" s="22" t="s">
        <v>120</v>
      </c>
      <c r="G7" s="22" t="s">
        <v>121</v>
      </c>
      <c r="H7" s="22">
        <v>35131</v>
      </c>
      <c r="I7" s="22" t="s">
        <v>122</v>
      </c>
      <c r="J7" s="22"/>
      <c r="K7" s="22"/>
      <c r="L7" s="22" t="s">
        <v>832</v>
      </c>
      <c r="M7" s="22"/>
      <c r="N7" s="22" t="s">
        <v>123</v>
      </c>
      <c r="O7" s="22" t="s">
        <v>768</v>
      </c>
      <c r="P7" s="22" t="s">
        <v>124</v>
      </c>
      <c r="Q7" s="22" t="s">
        <v>72</v>
      </c>
      <c r="R7" s="22" t="s">
        <v>125</v>
      </c>
      <c r="S7" s="22">
        <v>35131</v>
      </c>
      <c r="T7" s="22" t="s">
        <v>126</v>
      </c>
      <c r="U7" s="22"/>
      <c r="V7" s="22" t="s">
        <v>831</v>
      </c>
      <c r="W7" s="22" t="s">
        <v>769</v>
      </c>
      <c r="X7" s="22" t="s">
        <v>833</v>
      </c>
      <c r="Y7" s="22" t="s">
        <v>127</v>
      </c>
      <c r="Z7" s="22" t="s">
        <v>674</v>
      </c>
    </row>
    <row r="8" spans="1:26" ht="15.75" thickBot="1" x14ac:dyDescent="0.3">
      <c r="A8" s="6">
        <f t="shared" si="0"/>
        <v>130</v>
      </c>
      <c r="B8" s="22" t="s">
        <v>128</v>
      </c>
      <c r="C8" s="22" t="s">
        <v>60</v>
      </c>
      <c r="D8" s="22" t="s">
        <v>129</v>
      </c>
      <c r="E8" s="22" t="s">
        <v>956</v>
      </c>
      <c r="F8" s="22" t="s">
        <v>957</v>
      </c>
      <c r="G8" s="22"/>
      <c r="H8" s="22">
        <v>35140</v>
      </c>
      <c r="I8" s="22" t="s">
        <v>958</v>
      </c>
      <c r="J8" s="22">
        <v>603892793</v>
      </c>
      <c r="K8" s="22"/>
      <c r="L8" s="22">
        <v>603892793</v>
      </c>
      <c r="M8" s="22"/>
      <c r="N8" s="22" t="s">
        <v>959</v>
      </c>
      <c r="O8" s="22"/>
      <c r="P8" s="22" t="s">
        <v>129</v>
      </c>
      <c r="Q8" s="22" t="s">
        <v>130</v>
      </c>
      <c r="R8" s="22" t="s">
        <v>73</v>
      </c>
      <c r="S8" s="22">
        <v>35140</v>
      </c>
      <c r="T8" s="22" t="s">
        <v>131</v>
      </c>
      <c r="U8" s="22"/>
      <c r="V8" s="22" t="s">
        <v>956</v>
      </c>
      <c r="W8" s="22" t="s">
        <v>834</v>
      </c>
      <c r="X8" s="22" t="s">
        <v>960</v>
      </c>
      <c r="Y8" s="22" t="s">
        <v>132</v>
      </c>
      <c r="Z8" s="22" t="s">
        <v>675</v>
      </c>
    </row>
    <row r="9" spans="1:26" ht="15.75" thickBot="1" x14ac:dyDescent="0.3">
      <c r="A9" s="6">
        <f t="shared" si="0"/>
        <v>150</v>
      </c>
      <c r="B9" s="22" t="s">
        <v>133</v>
      </c>
      <c r="C9" s="22" t="s">
        <v>60</v>
      </c>
      <c r="D9" s="22" t="s">
        <v>134</v>
      </c>
      <c r="E9" s="22" t="s">
        <v>135</v>
      </c>
      <c r="F9" s="22" t="s">
        <v>136</v>
      </c>
      <c r="G9" s="22"/>
      <c r="H9" s="22">
        <v>35780</v>
      </c>
      <c r="I9" s="22" t="s">
        <v>137</v>
      </c>
      <c r="J9" s="22" t="s">
        <v>138</v>
      </c>
      <c r="K9" s="22"/>
      <c r="L9" s="22">
        <v>633698439</v>
      </c>
      <c r="M9" s="22"/>
      <c r="N9" s="22" t="s">
        <v>139</v>
      </c>
      <c r="O9" s="22"/>
      <c r="P9" s="22" t="s">
        <v>134</v>
      </c>
      <c r="Q9" s="22" t="s">
        <v>140</v>
      </c>
      <c r="R9" s="22"/>
      <c r="S9" s="22">
        <v>35800</v>
      </c>
      <c r="T9" s="22" t="s">
        <v>141</v>
      </c>
      <c r="U9" s="22"/>
      <c r="V9" s="22" t="s">
        <v>142</v>
      </c>
      <c r="W9" s="22" t="s">
        <v>143</v>
      </c>
      <c r="X9" s="22" t="s">
        <v>144</v>
      </c>
      <c r="Y9" s="22" t="s">
        <v>145</v>
      </c>
      <c r="Z9" s="22" t="s">
        <v>676</v>
      </c>
    </row>
    <row r="10" spans="1:26" ht="15.75" thickBot="1" x14ac:dyDescent="0.3">
      <c r="A10" s="6">
        <f t="shared" si="0"/>
        <v>160</v>
      </c>
      <c r="B10" s="22" t="s">
        <v>146</v>
      </c>
      <c r="C10" s="22" t="s">
        <v>60</v>
      </c>
      <c r="D10" s="22" t="s">
        <v>147</v>
      </c>
      <c r="E10" s="22" t="s">
        <v>781</v>
      </c>
      <c r="F10" s="22" t="s">
        <v>782</v>
      </c>
      <c r="G10" s="22"/>
      <c r="H10" s="22">
        <v>35260</v>
      </c>
      <c r="I10" s="22" t="s">
        <v>150</v>
      </c>
      <c r="J10" s="22"/>
      <c r="K10" s="22"/>
      <c r="L10" s="22">
        <v>678774261</v>
      </c>
      <c r="M10" s="22"/>
      <c r="N10" s="22" t="s">
        <v>835</v>
      </c>
      <c r="O10" s="22" t="s">
        <v>835</v>
      </c>
      <c r="P10" s="22" t="s">
        <v>148</v>
      </c>
      <c r="Q10" s="22" t="s">
        <v>149</v>
      </c>
      <c r="R10" s="22"/>
      <c r="S10" s="22">
        <v>35260</v>
      </c>
      <c r="T10" s="22" t="s">
        <v>150</v>
      </c>
      <c r="U10" s="22"/>
      <c r="V10" s="22" t="s">
        <v>836</v>
      </c>
      <c r="W10" s="22" t="s">
        <v>961</v>
      </c>
      <c r="X10" s="22" t="s">
        <v>962</v>
      </c>
      <c r="Y10" s="22" t="s">
        <v>151</v>
      </c>
      <c r="Z10" s="22" t="s">
        <v>677</v>
      </c>
    </row>
    <row r="11" spans="1:26" ht="15.75" thickBot="1" x14ac:dyDescent="0.3">
      <c r="A11" s="6">
        <f t="shared" si="0"/>
        <v>170</v>
      </c>
      <c r="B11" s="22" t="s">
        <v>152</v>
      </c>
      <c r="C11" s="22" t="s">
        <v>60</v>
      </c>
      <c r="D11" s="22" t="s">
        <v>153</v>
      </c>
      <c r="E11" s="22" t="s">
        <v>158</v>
      </c>
      <c r="F11" s="22" t="s">
        <v>837</v>
      </c>
      <c r="G11" s="22"/>
      <c r="H11" s="22">
        <v>35380</v>
      </c>
      <c r="I11" s="22" t="s">
        <v>154</v>
      </c>
      <c r="J11" s="22"/>
      <c r="K11" s="22"/>
      <c r="L11" s="22">
        <v>627259844</v>
      </c>
      <c r="M11" s="22"/>
      <c r="N11" s="22" t="s">
        <v>838</v>
      </c>
      <c r="O11" s="22" t="s">
        <v>155</v>
      </c>
      <c r="P11" s="22" t="s">
        <v>96</v>
      </c>
      <c r="Q11" s="22" t="s">
        <v>156</v>
      </c>
      <c r="R11" s="22" t="s">
        <v>157</v>
      </c>
      <c r="S11" s="22">
        <v>35830</v>
      </c>
      <c r="T11" s="22" t="s">
        <v>154</v>
      </c>
      <c r="U11" s="22">
        <v>607213050</v>
      </c>
      <c r="V11" s="22" t="s">
        <v>963</v>
      </c>
      <c r="W11" s="22" t="s">
        <v>964</v>
      </c>
      <c r="X11" s="22" t="s">
        <v>965</v>
      </c>
      <c r="Y11" s="22" t="s">
        <v>158</v>
      </c>
      <c r="Z11" s="22" t="s">
        <v>966</v>
      </c>
    </row>
    <row r="12" spans="1:26" ht="15.75" thickBot="1" x14ac:dyDescent="0.3">
      <c r="A12" s="6">
        <f t="shared" si="0"/>
        <v>190</v>
      </c>
      <c r="B12" s="22" t="s">
        <v>159</v>
      </c>
      <c r="C12" s="22" t="s">
        <v>60</v>
      </c>
      <c r="D12" s="22" t="s">
        <v>160</v>
      </c>
      <c r="E12" s="22" t="s">
        <v>161</v>
      </c>
      <c r="F12" s="22" t="s">
        <v>162</v>
      </c>
      <c r="G12" s="22"/>
      <c r="H12" s="22">
        <v>35730</v>
      </c>
      <c r="I12" s="22" t="s">
        <v>163</v>
      </c>
      <c r="J12" s="22" t="s">
        <v>164</v>
      </c>
      <c r="K12" s="22"/>
      <c r="L12" s="22" t="s">
        <v>165</v>
      </c>
      <c r="M12" s="22"/>
      <c r="N12" s="22" t="s">
        <v>166</v>
      </c>
      <c r="O12" s="22"/>
      <c r="P12" s="22" t="s">
        <v>839</v>
      </c>
      <c r="Q12" s="22" t="s">
        <v>167</v>
      </c>
      <c r="R12" s="22"/>
      <c r="S12" s="22">
        <v>35730</v>
      </c>
      <c r="T12" s="22" t="s">
        <v>163</v>
      </c>
      <c r="U12" s="22"/>
      <c r="V12" s="22" t="s">
        <v>161</v>
      </c>
      <c r="W12" s="22" t="s">
        <v>168</v>
      </c>
      <c r="X12" s="22" t="s">
        <v>169</v>
      </c>
      <c r="Y12" s="22" t="s">
        <v>399</v>
      </c>
      <c r="Z12" s="22" t="s">
        <v>840</v>
      </c>
    </row>
    <row r="13" spans="1:26" ht="15.75" thickBot="1" x14ac:dyDescent="0.3">
      <c r="A13" s="6">
        <f t="shared" si="0"/>
        <v>220</v>
      </c>
      <c r="B13" s="22" t="s">
        <v>170</v>
      </c>
      <c r="C13" s="22" t="s">
        <v>60</v>
      </c>
      <c r="D13" s="22" t="s">
        <v>171</v>
      </c>
      <c r="E13" s="22" t="s">
        <v>841</v>
      </c>
      <c r="F13" s="22" t="s">
        <v>842</v>
      </c>
      <c r="G13" s="22"/>
      <c r="H13" s="22">
        <v>35600</v>
      </c>
      <c r="I13" s="22" t="s">
        <v>172</v>
      </c>
      <c r="J13" s="22"/>
      <c r="K13" s="22"/>
      <c r="L13" s="22">
        <v>656783506</v>
      </c>
      <c r="M13" s="22"/>
      <c r="N13" s="22" t="s">
        <v>843</v>
      </c>
      <c r="O13" s="22" t="s">
        <v>967</v>
      </c>
      <c r="P13" s="22" t="s">
        <v>173</v>
      </c>
      <c r="Q13" s="22" t="s">
        <v>174</v>
      </c>
      <c r="R13" s="22"/>
      <c r="S13" s="22">
        <v>35600</v>
      </c>
      <c r="T13" s="22" t="s">
        <v>172</v>
      </c>
      <c r="U13" s="22">
        <v>684974094</v>
      </c>
      <c r="V13" s="22" t="s">
        <v>844</v>
      </c>
      <c r="W13" s="22" t="s">
        <v>845</v>
      </c>
      <c r="X13" s="22" t="s">
        <v>679</v>
      </c>
      <c r="Y13" s="22" t="s">
        <v>175</v>
      </c>
      <c r="Z13" s="22" t="s">
        <v>680</v>
      </c>
    </row>
    <row r="14" spans="1:26" ht="15.75" thickBot="1" x14ac:dyDescent="0.3">
      <c r="A14" s="6">
        <f t="shared" si="0"/>
        <v>240</v>
      </c>
      <c r="B14" s="22" t="s">
        <v>176</v>
      </c>
      <c r="C14" s="22" t="s">
        <v>60</v>
      </c>
      <c r="D14" s="22" t="s">
        <v>177</v>
      </c>
      <c r="E14" s="22" t="s">
        <v>178</v>
      </c>
      <c r="F14" s="22" t="s">
        <v>179</v>
      </c>
      <c r="G14" s="22"/>
      <c r="H14" s="22">
        <v>35580</v>
      </c>
      <c r="I14" s="22" t="s">
        <v>180</v>
      </c>
      <c r="J14" s="22"/>
      <c r="K14" s="22"/>
      <c r="L14" s="23" t="s">
        <v>181</v>
      </c>
      <c r="M14" s="22"/>
      <c r="N14" s="22" t="s">
        <v>182</v>
      </c>
      <c r="O14" s="22" t="s">
        <v>183</v>
      </c>
      <c r="P14" s="22" t="s">
        <v>580</v>
      </c>
      <c r="Q14" s="22" t="s">
        <v>581</v>
      </c>
      <c r="R14" s="22"/>
      <c r="S14" s="22">
        <v>35580</v>
      </c>
      <c r="T14" s="22" t="s">
        <v>180</v>
      </c>
      <c r="U14" s="22" t="s">
        <v>184</v>
      </c>
      <c r="V14" s="22" t="s">
        <v>185</v>
      </c>
      <c r="W14" s="22" t="s">
        <v>186</v>
      </c>
      <c r="X14" s="22" t="s">
        <v>681</v>
      </c>
      <c r="Y14" s="22" t="s">
        <v>187</v>
      </c>
      <c r="Z14" s="22" t="s">
        <v>682</v>
      </c>
    </row>
    <row r="15" spans="1:26" ht="15.75" thickBot="1" x14ac:dyDescent="0.3">
      <c r="A15" s="6">
        <f t="shared" si="0"/>
        <v>260</v>
      </c>
      <c r="B15" s="22" t="s">
        <v>188</v>
      </c>
      <c r="C15" s="22" t="s">
        <v>60</v>
      </c>
      <c r="D15" s="22" t="s">
        <v>189</v>
      </c>
      <c r="E15" s="22" t="s">
        <v>617</v>
      </c>
      <c r="F15" s="22" t="s">
        <v>618</v>
      </c>
      <c r="G15" s="22"/>
      <c r="H15" s="22">
        <v>35360</v>
      </c>
      <c r="I15" s="22" t="s">
        <v>619</v>
      </c>
      <c r="J15" s="22"/>
      <c r="K15" s="22"/>
      <c r="L15" s="22">
        <v>668364602</v>
      </c>
      <c r="M15" s="22"/>
      <c r="N15" s="22" t="s">
        <v>620</v>
      </c>
      <c r="O15" s="22"/>
      <c r="P15" s="22" t="s">
        <v>190</v>
      </c>
      <c r="Q15" s="22" t="s">
        <v>191</v>
      </c>
      <c r="R15" s="22"/>
      <c r="S15" s="22">
        <v>35360</v>
      </c>
      <c r="T15" s="22" t="s">
        <v>192</v>
      </c>
      <c r="U15" s="22"/>
      <c r="V15" s="22" t="s">
        <v>617</v>
      </c>
      <c r="W15" s="22" t="s">
        <v>556</v>
      </c>
      <c r="X15" s="22" t="s">
        <v>621</v>
      </c>
      <c r="Y15" s="22" t="s">
        <v>71</v>
      </c>
      <c r="Z15" s="22" t="s">
        <v>683</v>
      </c>
    </row>
    <row r="16" spans="1:26" ht="15.75" thickBot="1" x14ac:dyDescent="0.3">
      <c r="A16" s="6">
        <f t="shared" si="0"/>
        <v>270</v>
      </c>
      <c r="B16" s="22" t="s">
        <v>193</v>
      </c>
      <c r="C16" s="22" t="s">
        <v>60</v>
      </c>
      <c r="D16" s="22" t="s">
        <v>194</v>
      </c>
      <c r="E16" s="22" t="s">
        <v>622</v>
      </c>
      <c r="F16" s="22" t="s">
        <v>195</v>
      </c>
      <c r="G16" s="22"/>
      <c r="H16" s="22">
        <v>35700</v>
      </c>
      <c r="I16" s="22" t="s">
        <v>64</v>
      </c>
      <c r="J16" s="22"/>
      <c r="K16" s="22" t="s">
        <v>196</v>
      </c>
      <c r="L16" s="22" t="s">
        <v>623</v>
      </c>
      <c r="M16" s="22"/>
      <c r="N16" s="22" t="s">
        <v>968</v>
      </c>
      <c r="O16" s="22" t="s">
        <v>969</v>
      </c>
      <c r="P16" s="22" t="s">
        <v>197</v>
      </c>
      <c r="Q16" s="22" t="s">
        <v>195</v>
      </c>
      <c r="R16" s="22"/>
      <c r="S16" s="22">
        <v>35700</v>
      </c>
      <c r="T16" s="22" t="s">
        <v>64</v>
      </c>
      <c r="U16" s="22" t="s">
        <v>196</v>
      </c>
      <c r="V16" s="22" t="s">
        <v>970</v>
      </c>
      <c r="W16" s="22" t="s">
        <v>971</v>
      </c>
      <c r="X16" s="22" t="s">
        <v>972</v>
      </c>
      <c r="Y16" s="22" t="s">
        <v>624</v>
      </c>
      <c r="Z16" s="22" t="s">
        <v>684</v>
      </c>
    </row>
    <row r="17" spans="1:26" ht="15.75" thickBot="1" x14ac:dyDescent="0.3">
      <c r="A17" s="6">
        <f t="shared" si="0"/>
        <v>290</v>
      </c>
      <c r="B17" s="22" t="s">
        <v>198</v>
      </c>
      <c r="C17" s="22" t="s">
        <v>60</v>
      </c>
      <c r="D17" s="22" t="s">
        <v>199</v>
      </c>
      <c r="E17" s="22" t="s">
        <v>685</v>
      </c>
      <c r="F17" s="22" t="s">
        <v>179</v>
      </c>
      <c r="G17" s="22"/>
      <c r="H17" s="22">
        <v>35580</v>
      </c>
      <c r="I17" s="22" t="s">
        <v>180</v>
      </c>
      <c r="J17" s="22"/>
      <c r="K17" s="22">
        <v>612848251</v>
      </c>
      <c r="L17" s="22" t="s">
        <v>686</v>
      </c>
      <c r="M17" s="22"/>
      <c r="N17" s="22" t="s">
        <v>200</v>
      </c>
      <c r="O17" s="22" t="s">
        <v>770</v>
      </c>
      <c r="P17" s="22" t="s">
        <v>201</v>
      </c>
      <c r="Q17" s="22" t="s">
        <v>167</v>
      </c>
      <c r="R17" s="22"/>
      <c r="S17" s="22">
        <v>35136</v>
      </c>
      <c r="T17" s="22" t="s">
        <v>202</v>
      </c>
      <c r="U17" s="22"/>
      <c r="V17" s="22" t="s">
        <v>687</v>
      </c>
      <c r="W17" s="22" t="s">
        <v>688</v>
      </c>
      <c r="X17" s="22" t="s">
        <v>846</v>
      </c>
      <c r="Y17" s="22" t="s">
        <v>187</v>
      </c>
      <c r="Z17" s="22" t="s">
        <v>689</v>
      </c>
    </row>
    <row r="18" spans="1:26" ht="15.75" thickBot="1" x14ac:dyDescent="0.3">
      <c r="A18" s="6">
        <f t="shared" si="0"/>
        <v>300</v>
      </c>
      <c r="B18" s="22" t="s">
        <v>204</v>
      </c>
      <c r="C18" s="22" t="s">
        <v>60</v>
      </c>
      <c r="D18" s="22" t="s">
        <v>205</v>
      </c>
      <c r="E18" s="22" t="s">
        <v>848</v>
      </c>
      <c r="F18" s="22" t="s">
        <v>847</v>
      </c>
      <c r="G18" s="22"/>
      <c r="H18" s="22">
        <v>35330</v>
      </c>
      <c r="I18" s="22" t="s">
        <v>206</v>
      </c>
      <c r="J18" s="22">
        <v>616690604</v>
      </c>
      <c r="K18" s="22"/>
      <c r="L18" s="22"/>
      <c r="M18" s="22"/>
      <c r="N18" s="22" t="s">
        <v>690</v>
      </c>
      <c r="O18" s="22"/>
      <c r="P18" s="22" t="s">
        <v>973</v>
      </c>
      <c r="Q18" s="22" t="s">
        <v>974</v>
      </c>
      <c r="R18" s="22"/>
      <c r="S18" s="22">
        <v>35330</v>
      </c>
      <c r="T18" s="22" t="s">
        <v>206</v>
      </c>
      <c r="U18" s="22"/>
      <c r="V18" s="22" t="s">
        <v>848</v>
      </c>
      <c r="W18" s="22" t="s">
        <v>975</v>
      </c>
      <c r="X18" s="22" t="s">
        <v>976</v>
      </c>
      <c r="Y18" s="22" t="s">
        <v>106</v>
      </c>
      <c r="Z18" s="22" t="s">
        <v>691</v>
      </c>
    </row>
    <row r="19" spans="1:26" ht="15.75" thickBot="1" x14ac:dyDescent="0.3">
      <c r="A19" s="6">
        <f t="shared" si="0"/>
        <v>320</v>
      </c>
      <c r="B19" s="22" t="s">
        <v>208</v>
      </c>
      <c r="C19" s="22" t="s">
        <v>60</v>
      </c>
      <c r="D19" s="22" t="s">
        <v>692</v>
      </c>
      <c r="E19" s="22" t="s">
        <v>75</v>
      </c>
      <c r="F19" s="22" t="s">
        <v>582</v>
      </c>
      <c r="G19" s="22"/>
      <c r="H19" s="22">
        <v>35650</v>
      </c>
      <c r="I19" s="22" t="s">
        <v>583</v>
      </c>
      <c r="J19" s="22"/>
      <c r="K19" s="22"/>
      <c r="L19" s="22" t="s">
        <v>76</v>
      </c>
      <c r="M19" s="22"/>
      <c r="N19" s="22" t="s">
        <v>77</v>
      </c>
      <c r="O19" s="22" t="s">
        <v>693</v>
      </c>
      <c r="P19" s="22" t="s">
        <v>209</v>
      </c>
      <c r="Q19" s="22" t="s">
        <v>210</v>
      </c>
      <c r="R19" s="22"/>
      <c r="S19" s="22">
        <v>35590</v>
      </c>
      <c r="T19" s="22" t="s">
        <v>211</v>
      </c>
      <c r="U19" s="22"/>
      <c r="V19" s="22" t="s">
        <v>584</v>
      </c>
      <c r="W19" s="22" t="s">
        <v>849</v>
      </c>
      <c r="X19" s="22" t="s">
        <v>850</v>
      </c>
      <c r="Y19" s="22" t="s">
        <v>75</v>
      </c>
      <c r="Z19" s="22" t="s">
        <v>694</v>
      </c>
    </row>
    <row r="20" spans="1:26" ht="15.75" thickBot="1" x14ac:dyDescent="0.3">
      <c r="A20" s="6">
        <f t="shared" si="0"/>
        <v>370</v>
      </c>
      <c r="B20" s="22" t="s">
        <v>212</v>
      </c>
      <c r="C20" s="22" t="s">
        <v>60</v>
      </c>
      <c r="D20" s="22" t="s">
        <v>213</v>
      </c>
      <c r="E20" s="22" t="s">
        <v>783</v>
      </c>
      <c r="F20" s="22" t="s">
        <v>784</v>
      </c>
      <c r="G20" s="22"/>
      <c r="H20" s="22">
        <v>35350</v>
      </c>
      <c r="I20" s="22" t="s">
        <v>785</v>
      </c>
      <c r="J20" s="22"/>
      <c r="K20" s="22"/>
      <c r="L20" s="22">
        <v>645762832</v>
      </c>
      <c r="M20" s="22"/>
      <c r="N20" s="22" t="s">
        <v>786</v>
      </c>
      <c r="O20" s="22"/>
      <c r="P20" s="22" t="s">
        <v>625</v>
      </c>
      <c r="Q20" s="22" t="s">
        <v>626</v>
      </c>
      <c r="R20" s="22"/>
      <c r="S20" s="22">
        <v>35120</v>
      </c>
      <c r="T20" s="22" t="s">
        <v>214</v>
      </c>
      <c r="U20" s="22" t="s">
        <v>627</v>
      </c>
      <c r="V20" s="22" t="s">
        <v>787</v>
      </c>
      <c r="W20" s="22" t="s">
        <v>788</v>
      </c>
      <c r="X20" s="22" t="s">
        <v>977</v>
      </c>
      <c r="Y20" s="22" t="s">
        <v>399</v>
      </c>
      <c r="Z20" s="22" t="s">
        <v>695</v>
      </c>
    </row>
    <row r="21" spans="1:26" ht="15.75" thickBot="1" x14ac:dyDescent="0.3">
      <c r="A21" s="6">
        <f t="shared" si="0"/>
        <v>380</v>
      </c>
      <c r="B21" s="22" t="s">
        <v>215</v>
      </c>
      <c r="C21" s="22" t="s">
        <v>60</v>
      </c>
      <c r="D21" s="22" t="s">
        <v>851</v>
      </c>
      <c r="E21" s="22" t="s">
        <v>978</v>
      </c>
      <c r="F21" s="22" t="s">
        <v>979</v>
      </c>
      <c r="G21" s="22"/>
      <c r="H21" s="22">
        <v>35133</v>
      </c>
      <c r="I21" s="22" t="s">
        <v>980</v>
      </c>
      <c r="J21" s="22"/>
      <c r="K21" s="22"/>
      <c r="L21" s="22">
        <v>611869858</v>
      </c>
      <c r="M21" s="22"/>
      <c r="N21" s="22" t="s">
        <v>929</v>
      </c>
      <c r="O21" s="22" t="s">
        <v>852</v>
      </c>
      <c r="P21" s="22" t="s">
        <v>216</v>
      </c>
      <c r="Q21" s="22" t="s">
        <v>217</v>
      </c>
      <c r="R21" s="22"/>
      <c r="S21" s="22">
        <v>35300</v>
      </c>
      <c r="T21" s="22" t="s">
        <v>218</v>
      </c>
      <c r="U21" s="22"/>
      <c r="V21" s="22" t="s">
        <v>930</v>
      </c>
      <c r="W21" s="22" t="s">
        <v>696</v>
      </c>
      <c r="X21" s="22" t="s">
        <v>981</v>
      </c>
      <c r="Y21" s="22" t="s">
        <v>117</v>
      </c>
      <c r="Z21" s="22" t="s">
        <v>982</v>
      </c>
    </row>
    <row r="22" spans="1:26" ht="15.75" thickBot="1" x14ac:dyDescent="0.3">
      <c r="A22" s="6">
        <f t="shared" si="0"/>
        <v>390</v>
      </c>
      <c r="B22" s="22" t="s">
        <v>219</v>
      </c>
      <c r="C22" s="22" t="s">
        <v>60</v>
      </c>
      <c r="D22" s="22" t="s">
        <v>220</v>
      </c>
      <c r="E22" s="22" t="s">
        <v>221</v>
      </c>
      <c r="F22" s="22" t="s">
        <v>222</v>
      </c>
      <c r="G22" s="22"/>
      <c r="H22" s="22">
        <v>35750</v>
      </c>
      <c r="I22" s="22" t="s">
        <v>223</v>
      </c>
      <c r="J22" s="22"/>
      <c r="K22" s="22"/>
      <c r="L22" s="22" t="s">
        <v>557</v>
      </c>
      <c r="M22" s="22"/>
      <c r="N22" s="22" t="s">
        <v>558</v>
      </c>
      <c r="O22" s="22"/>
      <c r="P22" s="22" t="s">
        <v>224</v>
      </c>
      <c r="Q22" s="22" t="s">
        <v>225</v>
      </c>
      <c r="R22" s="22"/>
      <c r="S22" s="22">
        <v>35160</v>
      </c>
      <c r="T22" s="22" t="s">
        <v>226</v>
      </c>
      <c r="U22" s="22"/>
      <c r="V22" s="22" t="s">
        <v>221</v>
      </c>
      <c r="W22" s="22" t="s">
        <v>559</v>
      </c>
      <c r="X22" s="22" t="s">
        <v>628</v>
      </c>
      <c r="Y22" s="22" t="s">
        <v>227</v>
      </c>
      <c r="Z22" s="22" t="s">
        <v>697</v>
      </c>
    </row>
    <row r="23" spans="1:26" ht="15.75" thickBot="1" x14ac:dyDescent="0.3">
      <c r="A23" s="6">
        <f t="shared" si="0"/>
        <v>400</v>
      </c>
      <c r="B23" s="22" t="s">
        <v>228</v>
      </c>
      <c r="C23" s="22" t="s">
        <v>60</v>
      </c>
      <c r="D23" s="22" t="s">
        <v>229</v>
      </c>
      <c r="E23" s="22" t="s">
        <v>853</v>
      </c>
      <c r="F23" s="22" t="s">
        <v>230</v>
      </c>
      <c r="G23" s="22"/>
      <c r="H23" s="22">
        <v>35600</v>
      </c>
      <c r="I23" s="22" t="s">
        <v>231</v>
      </c>
      <c r="J23" s="22"/>
      <c r="K23" s="22"/>
      <c r="L23" s="22">
        <v>752084069</v>
      </c>
      <c r="M23" s="22"/>
      <c r="N23" s="22" t="s">
        <v>232</v>
      </c>
      <c r="O23" s="22" t="s">
        <v>940</v>
      </c>
      <c r="P23" s="22" t="s">
        <v>233</v>
      </c>
      <c r="Q23" s="22" t="s">
        <v>234</v>
      </c>
      <c r="R23" s="22"/>
      <c r="S23" s="22">
        <v>35600</v>
      </c>
      <c r="T23" s="22" t="s">
        <v>231</v>
      </c>
      <c r="U23" s="22">
        <v>299711188</v>
      </c>
      <c r="V23" s="22" t="s">
        <v>854</v>
      </c>
      <c r="W23" s="22" t="s">
        <v>855</v>
      </c>
      <c r="X23" s="22" t="s">
        <v>856</v>
      </c>
      <c r="Y23" s="22" t="s">
        <v>857</v>
      </c>
      <c r="Z23" s="22" t="s">
        <v>698</v>
      </c>
    </row>
    <row r="24" spans="1:26" ht="15.75" thickBot="1" x14ac:dyDescent="0.3">
      <c r="A24" s="6">
        <f t="shared" si="0"/>
        <v>420</v>
      </c>
      <c r="B24" s="22" t="s">
        <v>235</v>
      </c>
      <c r="C24" s="22" t="s">
        <v>60</v>
      </c>
      <c r="D24" s="22" t="s">
        <v>236</v>
      </c>
      <c r="E24" s="22" t="s">
        <v>789</v>
      </c>
      <c r="F24" s="22" t="s">
        <v>790</v>
      </c>
      <c r="G24" s="22"/>
      <c r="H24" s="22">
        <v>35410</v>
      </c>
      <c r="I24" s="22" t="s">
        <v>237</v>
      </c>
      <c r="J24" s="22">
        <v>681657106</v>
      </c>
      <c r="K24" s="22"/>
      <c r="L24" s="22">
        <v>681657106</v>
      </c>
      <c r="M24" s="22"/>
      <c r="N24" s="22" t="s">
        <v>791</v>
      </c>
      <c r="O24" s="22" t="s">
        <v>983</v>
      </c>
      <c r="P24" s="22" t="s">
        <v>238</v>
      </c>
      <c r="Q24" s="22" t="s">
        <v>239</v>
      </c>
      <c r="R24" s="22"/>
      <c r="S24" s="22">
        <v>35410</v>
      </c>
      <c r="T24" s="22" t="s">
        <v>237</v>
      </c>
      <c r="U24" s="22"/>
      <c r="V24" s="22" t="s">
        <v>792</v>
      </c>
      <c r="W24" s="22" t="s">
        <v>699</v>
      </c>
      <c r="X24" s="22" t="s">
        <v>858</v>
      </c>
      <c r="Y24" s="22" t="s">
        <v>859</v>
      </c>
      <c r="Z24" s="22" t="s">
        <v>700</v>
      </c>
    </row>
    <row r="25" spans="1:26" ht="15.75" thickBot="1" x14ac:dyDescent="0.3">
      <c r="A25" s="6">
        <f t="shared" si="0"/>
        <v>440</v>
      </c>
      <c r="B25" s="22" t="s">
        <v>240</v>
      </c>
      <c r="C25" s="22" t="s">
        <v>60</v>
      </c>
      <c r="D25" s="22" t="s">
        <v>241</v>
      </c>
      <c r="E25" s="22" t="s">
        <v>241</v>
      </c>
      <c r="F25" s="22" t="s">
        <v>242</v>
      </c>
      <c r="G25" s="22" t="s">
        <v>243</v>
      </c>
      <c r="H25" s="22">
        <v>35004</v>
      </c>
      <c r="I25" s="22" t="s">
        <v>244</v>
      </c>
      <c r="J25" s="22" t="s">
        <v>245</v>
      </c>
      <c r="K25" s="22"/>
      <c r="L25" s="22"/>
      <c r="M25" s="22"/>
      <c r="N25" s="22" t="s">
        <v>246</v>
      </c>
      <c r="O25" s="22" t="s">
        <v>247</v>
      </c>
      <c r="P25" s="22" t="s">
        <v>248</v>
      </c>
      <c r="Q25" s="22" t="s">
        <v>249</v>
      </c>
      <c r="R25" s="22"/>
      <c r="S25" s="22">
        <v>35000</v>
      </c>
      <c r="T25" s="22" t="s">
        <v>64</v>
      </c>
      <c r="U25" s="22" t="s">
        <v>245</v>
      </c>
      <c r="V25" s="22" t="s">
        <v>105</v>
      </c>
      <c r="W25" s="22" t="s">
        <v>105</v>
      </c>
      <c r="X25" s="22" t="s">
        <v>105</v>
      </c>
      <c r="Y25" s="22" t="s">
        <v>158</v>
      </c>
      <c r="Z25" s="22" t="s">
        <v>701</v>
      </c>
    </row>
    <row r="26" spans="1:26" ht="15.75" thickBot="1" x14ac:dyDescent="0.3">
      <c r="A26" s="6">
        <f t="shared" si="0"/>
        <v>460</v>
      </c>
      <c r="B26" s="22" t="s">
        <v>250</v>
      </c>
      <c r="C26" s="22" t="s">
        <v>60</v>
      </c>
      <c r="D26" s="22" t="s">
        <v>251</v>
      </c>
      <c r="E26" s="22" t="s">
        <v>257</v>
      </c>
      <c r="F26" s="22" t="s">
        <v>793</v>
      </c>
      <c r="G26" s="22"/>
      <c r="H26" s="22">
        <v>35400</v>
      </c>
      <c r="I26" s="22" t="s">
        <v>253</v>
      </c>
      <c r="J26" s="22" t="s">
        <v>794</v>
      </c>
      <c r="K26" s="22"/>
      <c r="L26" s="22" t="s">
        <v>795</v>
      </c>
      <c r="M26" s="22"/>
      <c r="N26" s="22" t="s">
        <v>796</v>
      </c>
      <c r="O26" s="22" t="s">
        <v>797</v>
      </c>
      <c r="P26" s="22" t="s">
        <v>254</v>
      </c>
      <c r="Q26" s="22" t="s">
        <v>255</v>
      </c>
      <c r="R26" s="22"/>
      <c r="S26" s="22">
        <v>35400</v>
      </c>
      <c r="T26" s="22" t="s">
        <v>253</v>
      </c>
      <c r="U26" s="22" t="s">
        <v>256</v>
      </c>
      <c r="V26" s="22" t="s">
        <v>257</v>
      </c>
      <c r="W26" s="22" t="s">
        <v>105</v>
      </c>
      <c r="X26" s="22" t="s">
        <v>252</v>
      </c>
      <c r="Y26" s="22" t="s">
        <v>984</v>
      </c>
      <c r="Z26" s="22" t="s">
        <v>702</v>
      </c>
    </row>
    <row r="27" spans="1:26" ht="15.75" thickBot="1" x14ac:dyDescent="0.3">
      <c r="A27" s="6">
        <f t="shared" si="0"/>
        <v>470</v>
      </c>
      <c r="B27" s="22" t="s">
        <v>602</v>
      </c>
      <c r="C27" s="22" t="s">
        <v>60</v>
      </c>
      <c r="D27" s="22" t="s">
        <v>629</v>
      </c>
      <c r="E27" s="22" t="s">
        <v>106</v>
      </c>
      <c r="F27" s="22" t="s">
        <v>603</v>
      </c>
      <c r="G27" s="22"/>
      <c r="H27" s="22">
        <v>35000</v>
      </c>
      <c r="I27" s="22" t="s">
        <v>64</v>
      </c>
      <c r="J27" s="22">
        <v>658534649</v>
      </c>
      <c r="K27" s="22"/>
      <c r="L27" s="22">
        <v>658534649</v>
      </c>
      <c r="M27" s="22"/>
      <c r="N27" s="22" t="s">
        <v>604</v>
      </c>
      <c r="O27" s="22"/>
      <c r="P27" s="22" t="s">
        <v>605</v>
      </c>
      <c r="Q27" s="22" t="s">
        <v>606</v>
      </c>
      <c r="R27" s="22"/>
      <c r="S27" s="22">
        <v>35310</v>
      </c>
      <c r="T27" s="22" t="s">
        <v>607</v>
      </c>
      <c r="U27" s="22"/>
      <c r="V27" s="22" t="s">
        <v>985</v>
      </c>
      <c r="W27" s="22" t="s">
        <v>630</v>
      </c>
      <c r="X27" s="22" t="s">
        <v>631</v>
      </c>
      <c r="Y27" s="22" t="s">
        <v>106</v>
      </c>
      <c r="Z27" s="22" t="s">
        <v>678</v>
      </c>
    </row>
    <row r="28" spans="1:26" ht="15.75" thickBot="1" x14ac:dyDescent="0.3">
      <c r="A28" s="6">
        <f t="shared" si="0"/>
        <v>480</v>
      </c>
      <c r="B28" s="22" t="s">
        <v>258</v>
      </c>
      <c r="C28" s="22" t="s">
        <v>60</v>
      </c>
      <c r="D28" s="22" t="s">
        <v>259</v>
      </c>
      <c r="E28" s="22" t="s">
        <v>986</v>
      </c>
      <c r="F28" s="22" t="s">
        <v>987</v>
      </c>
      <c r="G28" s="22"/>
      <c r="H28" s="22">
        <v>56380</v>
      </c>
      <c r="I28" s="22" t="s">
        <v>988</v>
      </c>
      <c r="J28" s="22"/>
      <c r="K28" s="22"/>
      <c r="L28" s="22">
        <v>695034247</v>
      </c>
      <c r="M28" s="22"/>
      <c r="N28" s="22" t="s">
        <v>989</v>
      </c>
      <c r="O28" s="22" t="s">
        <v>560</v>
      </c>
      <c r="P28" s="22" t="s">
        <v>260</v>
      </c>
      <c r="Q28" s="22" t="s">
        <v>261</v>
      </c>
      <c r="R28" s="22"/>
      <c r="S28" s="22">
        <v>35170</v>
      </c>
      <c r="T28" s="22" t="s">
        <v>262</v>
      </c>
      <c r="U28" s="22"/>
      <c r="V28" s="22" t="s">
        <v>986</v>
      </c>
      <c r="W28" s="22" t="s">
        <v>105</v>
      </c>
      <c r="X28" s="22" t="s">
        <v>798</v>
      </c>
      <c r="Y28" s="22" t="s">
        <v>70</v>
      </c>
      <c r="Z28" s="22" t="s">
        <v>703</v>
      </c>
    </row>
    <row r="29" spans="1:26" ht="15.75" thickBot="1" x14ac:dyDescent="0.3">
      <c r="A29" s="6">
        <f t="shared" si="0"/>
        <v>500</v>
      </c>
      <c r="B29" s="22" t="s">
        <v>263</v>
      </c>
      <c r="C29" s="22" t="s">
        <v>60</v>
      </c>
      <c r="D29" s="22" t="s">
        <v>264</v>
      </c>
      <c r="E29" s="22" t="s">
        <v>265</v>
      </c>
      <c r="F29" s="22" t="s">
        <v>266</v>
      </c>
      <c r="G29" s="22"/>
      <c r="H29" s="22">
        <v>35770</v>
      </c>
      <c r="I29" s="22" t="s">
        <v>267</v>
      </c>
      <c r="J29" s="22">
        <v>299621068</v>
      </c>
      <c r="K29" s="22">
        <v>672163776</v>
      </c>
      <c r="L29" s="22" t="s">
        <v>268</v>
      </c>
      <c r="M29" s="22"/>
      <c r="N29" s="22" t="s">
        <v>704</v>
      </c>
      <c r="O29" s="22"/>
      <c r="P29" s="22" t="s">
        <v>269</v>
      </c>
      <c r="Q29" s="22" t="s">
        <v>270</v>
      </c>
      <c r="R29" s="22"/>
      <c r="S29" s="22">
        <v>35770</v>
      </c>
      <c r="T29" s="22" t="s">
        <v>267</v>
      </c>
      <c r="U29" s="22"/>
      <c r="V29" s="22" t="s">
        <v>265</v>
      </c>
      <c r="W29" s="22" t="s">
        <v>271</v>
      </c>
      <c r="X29" s="22" t="s">
        <v>272</v>
      </c>
      <c r="Y29" s="22" t="s">
        <v>624</v>
      </c>
      <c r="Z29" s="22" t="s">
        <v>705</v>
      </c>
    </row>
    <row r="30" spans="1:26" ht="15.75" thickBot="1" x14ac:dyDescent="0.3">
      <c r="A30" s="6">
        <f t="shared" si="0"/>
        <v>510</v>
      </c>
      <c r="B30" s="22" t="s">
        <v>273</v>
      </c>
      <c r="C30" s="22" t="s">
        <v>60</v>
      </c>
      <c r="D30" s="22" t="s">
        <v>274</v>
      </c>
      <c r="E30" s="22" t="s">
        <v>277</v>
      </c>
      <c r="F30" s="22" t="s">
        <v>799</v>
      </c>
      <c r="G30" s="22"/>
      <c r="H30" s="22">
        <v>35310</v>
      </c>
      <c r="I30" s="22" t="s">
        <v>275</v>
      </c>
      <c r="J30" s="22"/>
      <c r="K30" s="22"/>
      <c r="L30" s="22">
        <v>667452255</v>
      </c>
      <c r="M30" s="22"/>
      <c r="N30" s="22" t="s">
        <v>800</v>
      </c>
      <c r="O30" s="22">
        <v>34383277000022</v>
      </c>
      <c r="P30" s="22" t="s">
        <v>276</v>
      </c>
      <c r="Q30" s="22" t="s">
        <v>167</v>
      </c>
      <c r="R30" s="22"/>
      <c r="S30" s="22">
        <v>35310</v>
      </c>
      <c r="T30" s="22" t="s">
        <v>275</v>
      </c>
      <c r="U30" s="22"/>
      <c r="V30" s="22" t="s">
        <v>277</v>
      </c>
      <c r="W30" s="22" t="s">
        <v>105</v>
      </c>
      <c r="X30" s="22" t="s">
        <v>860</v>
      </c>
      <c r="Y30" s="22" t="s">
        <v>638</v>
      </c>
      <c r="Z30" s="22" t="s">
        <v>706</v>
      </c>
    </row>
    <row r="31" spans="1:26" ht="15.75" thickBot="1" x14ac:dyDescent="0.3">
      <c r="A31" s="6">
        <f t="shared" si="0"/>
        <v>530</v>
      </c>
      <c r="B31" s="22" t="s">
        <v>278</v>
      </c>
      <c r="C31" s="22" t="s">
        <v>60</v>
      </c>
      <c r="D31" s="22" t="s">
        <v>279</v>
      </c>
      <c r="E31" s="22" t="s">
        <v>862</v>
      </c>
      <c r="F31" s="22" t="s">
        <v>990</v>
      </c>
      <c r="G31" s="22"/>
      <c r="H31" s="22">
        <v>35520</v>
      </c>
      <c r="I31" s="22" t="s">
        <v>282</v>
      </c>
      <c r="J31" s="22"/>
      <c r="K31" s="22"/>
      <c r="L31" s="22">
        <v>620697723</v>
      </c>
      <c r="M31" s="22"/>
      <c r="N31" s="22" t="s">
        <v>280</v>
      </c>
      <c r="O31" s="22" t="s">
        <v>281</v>
      </c>
      <c r="P31" s="22" t="s">
        <v>861</v>
      </c>
      <c r="Q31" s="22" t="s">
        <v>167</v>
      </c>
      <c r="R31" s="22"/>
      <c r="S31" s="22">
        <v>35520</v>
      </c>
      <c r="T31" s="22" t="s">
        <v>282</v>
      </c>
      <c r="U31" s="22"/>
      <c r="V31" s="22" t="s">
        <v>862</v>
      </c>
      <c r="W31" s="22" t="s">
        <v>863</v>
      </c>
      <c r="X31" s="22" t="s">
        <v>991</v>
      </c>
      <c r="Y31" s="22" t="s">
        <v>283</v>
      </c>
      <c r="Z31" s="22" t="s">
        <v>707</v>
      </c>
    </row>
    <row r="32" spans="1:26" ht="15.75" thickBot="1" x14ac:dyDescent="0.3">
      <c r="A32" s="6">
        <f t="shared" si="0"/>
        <v>550</v>
      </c>
      <c r="B32" s="22" t="s">
        <v>286</v>
      </c>
      <c r="C32" s="22" t="s">
        <v>60</v>
      </c>
      <c r="D32" s="22" t="s">
        <v>287</v>
      </c>
      <c r="E32" s="22" t="s">
        <v>388</v>
      </c>
      <c r="F32" s="22" t="s">
        <v>400</v>
      </c>
      <c r="G32" s="22"/>
      <c r="H32" s="22">
        <v>35760</v>
      </c>
      <c r="I32" s="22" t="s">
        <v>708</v>
      </c>
      <c r="J32" s="22"/>
      <c r="K32" s="22"/>
      <c r="L32" s="22">
        <v>667307302</v>
      </c>
      <c r="M32" s="22"/>
      <c r="N32" s="22" t="s">
        <v>709</v>
      </c>
      <c r="O32" s="22" t="s">
        <v>864</v>
      </c>
      <c r="P32" s="22" t="s">
        <v>288</v>
      </c>
      <c r="Q32" s="22" t="s">
        <v>289</v>
      </c>
      <c r="R32" s="22"/>
      <c r="S32" s="22">
        <v>35520</v>
      </c>
      <c r="T32" s="22" t="s">
        <v>290</v>
      </c>
      <c r="U32" s="22">
        <v>626732370</v>
      </c>
      <c r="V32" s="22" t="s">
        <v>992</v>
      </c>
      <c r="W32" s="22" t="s">
        <v>291</v>
      </c>
      <c r="X32" s="22" t="s">
        <v>608</v>
      </c>
      <c r="Y32" s="22" t="s">
        <v>388</v>
      </c>
      <c r="Z32" s="22" t="s">
        <v>710</v>
      </c>
    </row>
    <row r="33" spans="1:26" ht="15.75" thickBot="1" x14ac:dyDescent="0.3">
      <c r="A33" s="6">
        <f t="shared" si="0"/>
        <v>570</v>
      </c>
      <c r="B33" s="22" t="s">
        <v>292</v>
      </c>
      <c r="C33" s="22" t="s">
        <v>60</v>
      </c>
      <c r="D33" s="22" t="s">
        <v>293</v>
      </c>
      <c r="E33" s="22" t="s">
        <v>294</v>
      </c>
      <c r="F33" s="22" t="s">
        <v>295</v>
      </c>
      <c r="G33" s="22"/>
      <c r="H33" s="22">
        <v>35520</v>
      </c>
      <c r="I33" s="22" t="s">
        <v>284</v>
      </c>
      <c r="J33" s="22"/>
      <c r="K33" s="22"/>
      <c r="L33" s="22" t="s">
        <v>296</v>
      </c>
      <c r="M33" s="22"/>
      <c r="N33" s="22" t="s">
        <v>297</v>
      </c>
      <c r="O33" s="22" t="s">
        <v>298</v>
      </c>
      <c r="P33" s="22" t="s">
        <v>993</v>
      </c>
      <c r="Q33" s="22" t="s">
        <v>994</v>
      </c>
      <c r="R33" s="22"/>
      <c r="S33" s="22">
        <v>35520</v>
      </c>
      <c r="T33" s="22" t="s">
        <v>284</v>
      </c>
      <c r="U33" s="22"/>
      <c r="V33" s="22" t="s">
        <v>294</v>
      </c>
      <c r="W33" s="22" t="s">
        <v>299</v>
      </c>
      <c r="X33" s="22" t="s">
        <v>801</v>
      </c>
      <c r="Y33" s="22" t="s">
        <v>561</v>
      </c>
      <c r="Z33" s="22" t="s">
        <v>711</v>
      </c>
    </row>
    <row r="34" spans="1:26" ht="15.75" thickBot="1" x14ac:dyDescent="0.3">
      <c r="A34" s="6">
        <f t="shared" si="0"/>
        <v>580</v>
      </c>
      <c r="B34" s="22" t="s">
        <v>300</v>
      </c>
      <c r="C34" s="22" t="s">
        <v>60</v>
      </c>
      <c r="D34" s="22" t="s">
        <v>301</v>
      </c>
      <c r="E34" s="22" t="s">
        <v>995</v>
      </c>
      <c r="F34" s="22" t="s">
        <v>302</v>
      </c>
      <c r="G34" s="22" t="s">
        <v>303</v>
      </c>
      <c r="H34" s="22">
        <v>35000</v>
      </c>
      <c r="I34" s="22" t="s">
        <v>64</v>
      </c>
      <c r="J34" s="22">
        <v>623156205</v>
      </c>
      <c r="K34" s="22"/>
      <c r="L34" s="22">
        <v>623156205</v>
      </c>
      <c r="M34" s="22"/>
      <c r="N34" s="22" t="s">
        <v>304</v>
      </c>
      <c r="O34" s="22" t="s">
        <v>802</v>
      </c>
      <c r="P34" s="22" t="s">
        <v>771</v>
      </c>
      <c r="Q34" s="22" t="s">
        <v>302</v>
      </c>
      <c r="R34" s="22" t="s">
        <v>772</v>
      </c>
      <c r="S34" s="22">
        <v>35000</v>
      </c>
      <c r="T34" s="22" t="s">
        <v>64</v>
      </c>
      <c r="U34" s="22">
        <v>299270246</v>
      </c>
      <c r="V34" s="22" t="s">
        <v>996</v>
      </c>
      <c r="W34" s="22" t="s">
        <v>305</v>
      </c>
      <c r="X34" s="22" t="s">
        <v>115</v>
      </c>
      <c r="Y34" s="22" t="s">
        <v>997</v>
      </c>
      <c r="Z34" s="22" t="s">
        <v>712</v>
      </c>
    </row>
    <row r="35" spans="1:26" ht="15.75" thickBot="1" x14ac:dyDescent="0.3">
      <c r="A35" s="6">
        <f t="shared" si="0"/>
        <v>590</v>
      </c>
      <c r="B35" s="22" t="s">
        <v>306</v>
      </c>
      <c r="C35" s="22" t="s">
        <v>60</v>
      </c>
      <c r="D35" s="22" t="s">
        <v>307</v>
      </c>
      <c r="E35" s="22" t="s">
        <v>803</v>
      </c>
      <c r="F35" s="22" t="s">
        <v>804</v>
      </c>
      <c r="G35" s="22"/>
      <c r="H35" s="22">
        <v>35380</v>
      </c>
      <c r="I35" s="22" t="s">
        <v>310</v>
      </c>
      <c r="J35" s="22">
        <v>760728584</v>
      </c>
      <c r="K35" s="22"/>
      <c r="L35" s="22">
        <v>760728584</v>
      </c>
      <c r="M35" s="22"/>
      <c r="N35" s="22" t="s">
        <v>632</v>
      </c>
      <c r="O35" s="22" t="s">
        <v>308</v>
      </c>
      <c r="P35" s="22" t="s">
        <v>207</v>
      </c>
      <c r="Q35" s="22" t="s">
        <v>309</v>
      </c>
      <c r="R35" s="22"/>
      <c r="S35" s="22">
        <v>35380</v>
      </c>
      <c r="T35" s="22" t="s">
        <v>310</v>
      </c>
      <c r="U35" s="22" t="s">
        <v>311</v>
      </c>
      <c r="V35" s="22" t="s">
        <v>803</v>
      </c>
      <c r="W35" s="22" t="s">
        <v>998</v>
      </c>
      <c r="X35" s="22" t="s">
        <v>999</v>
      </c>
      <c r="Y35" s="22" t="s">
        <v>865</v>
      </c>
      <c r="Z35" s="22" t="s">
        <v>713</v>
      </c>
    </row>
    <row r="36" spans="1:26" ht="15.75" thickBot="1" x14ac:dyDescent="0.3">
      <c r="A36" s="6">
        <f t="shared" si="0"/>
        <v>600</v>
      </c>
      <c r="B36" s="22" t="s">
        <v>312</v>
      </c>
      <c r="C36" s="22" t="s">
        <v>60</v>
      </c>
      <c r="D36" s="22" t="s">
        <v>313</v>
      </c>
      <c r="E36" s="22" t="s">
        <v>866</v>
      </c>
      <c r="F36" s="22" t="s">
        <v>867</v>
      </c>
      <c r="G36" s="22"/>
      <c r="H36" s="22">
        <v>35890</v>
      </c>
      <c r="I36" s="22" t="s">
        <v>317</v>
      </c>
      <c r="J36" s="22"/>
      <c r="K36" s="22"/>
      <c r="L36" s="22" t="s">
        <v>868</v>
      </c>
      <c r="M36" s="22"/>
      <c r="N36" s="22" t="s">
        <v>869</v>
      </c>
      <c r="O36" s="22" t="s">
        <v>869</v>
      </c>
      <c r="P36" s="22" t="s">
        <v>605</v>
      </c>
      <c r="Q36" s="22" t="s">
        <v>315</v>
      </c>
      <c r="R36" s="22" t="s">
        <v>316</v>
      </c>
      <c r="S36" s="22">
        <v>35890</v>
      </c>
      <c r="T36" s="22" t="s">
        <v>317</v>
      </c>
      <c r="U36" s="22"/>
      <c r="V36" s="22" t="s">
        <v>866</v>
      </c>
      <c r="W36" s="22" t="s">
        <v>1000</v>
      </c>
      <c r="X36" s="22" t="s">
        <v>1001</v>
      </c>
      <c r="Y36" s="22" t="s">
        <v>638</v>
      </c>
      <c r="Z36" s="22" t="s">
        <v>714</v>
      </c>
    </row>
    <row r="37" spans="1:26" ht="15.75" thickBot="1" x14ac:dyDescent="0.3">
      <c r="A37" s="6">
        <f t="shared" si="0"/>
        <v>610</v>
      </c>
      <c r="B37" s="22" t="s">
        <v>318</v>
      </c>
      <c r="C37" s="22" t="s">
        <v>60</v>
      </c>
      <c r="D37" s="22" t="s">
        <v>319</v>
      </c>
      <c r="E37" s="22" t="s">
        <v>320</v>
      </c>
      <c r="F37" s="22" t="s">
        <v>321</v>
      </c>
      <c r="G37" s="22"/>
      <c r="H37" s="22">
        <v>35410</v>
      </c>
      <c r="I37" s="22" t="s">
        <v>322</v>
      </c>
      <c r="J37" s="22"/>
      <c r="K37" s="22"/>
      <c r="L37" s="22" t="s">
        <v>805</v>
      </c>
      <c r="M37" s="22"/>
      <c r="N37" s="22" t="s">
        <v>585</v>
      </c>
      <c r="O37" s="22" t="s">
        <v>1002</v>
      </c>
      <c r="P37" s="22" t="s">
        <v>323</v>
      </c>
      <c r="Q37" s="22" t="s">
        <v>72</v>
      </c>
      <c r="R37" s="22"/>
      <c r="S37" s="22">
        <v>35410</v>
      </c>
      <c r="T37" s="22" t="s">
        <v>322</v>
      </c>
      <c r="U37" s="22"/>
      <c r="V37" s="22" t="s">
        <v>324</v>
      </c>
      <c r="W37" s="22" t="s">
        <v>633</v>
      </c>
      <c r="X37" s="22" t="s">
        <v>634</v>
      </c>
      <c r="Y37" s="22" t="s">
        <v>325</v>
      </c>
      <c r="Z37" s="22" t="s">
        <v>715</v>
      </c>
    </row>
    <row r="38" spans="1:26" ht="15.75" thickBot="1" x14ac:dyDescent="0.3">
      <c r="A38" s="6">
        <f t="shared" si="0"/>
        <v>630</v>
      </c>
      <c r="B38" s="22" t="s">
        <v>326</v>
      </c>
      <c r="C38" s="22" t="s">
        <v>60</v>
      </c>
      <c r="D38" s="22" t="s">
        <v>327</v>
      </c>
      <c r="E38" s="22" t="s">
        <v>328</v>
      </c>
      <c r="F38" s="22" t="s">
        <v>329</v>
      </c>
      <c r="G38" s="22" t="s">
        <v>330</v>
      </c>
      <c r="H38" s="22">
        <v>35230</v>
      </c>
      <c r="I38" s="22" t="s">
        <v>331</v>
      </c>
      <c r="J38" s="22"/>
      <c r="K38" s="22"/>
      <c r="L38" s="22">
        <v>646340822</v>
      </c>
      <c r="M38" s="22"/>
      <c r="N38" s="22" t="s">
        <v>333</v>
      </c>
      <c r="O38" s="22" t="s">
        <v>806</v>
      </c>
      <c r="P38" s="22" t="s">
        <v>334</v>
      </c>
      <c r="Q38" s="22" t="s">
        <v>330</v>
      </c>
      <c r="R38" s="22"/>
      <c r="S38" s="22">
        <v>35230</v>
      </c>
      <c r="T38" s="22" t="s">
        <v>335</v>
      </c>
      <c r="U38" s="22" t="s">
        <v>332</v>
      </c>
      <c r="V38" s="22" t="s">
        <v>328</v>
      </c>
      <c r="W38" s="22" t="s">
        <v>336</v>
      </c>
      <c r="X38" s="22" t="s">
        <v>1003</v>
      </c>
      <c r="Y38" s="22" t="s">
        <v>127</v>
      </c>
      <c r="Z38" s="22" t="s">
        <v>716</v>
      </c>
    </row>
    <row r="39" spans="1:26" ht="15.75" thickBot="1" x14ac:dyDescent="0.3">
      <c r="A39" s="6">
        <f t="shared" si="0"/>
        <v>640</v>
      </c>
      <c r="B39" s="22" t="s">
        <v>337</v>
      </c>
      <c r="C39" s="22" t="s">
        <v>60</v>
      </c>
      <c r="D39" s="22" t="s">
        <v>338</v>
      </c>
      <c r="E39" s="22" t="s">
        <v>339</v>
      </c>
      <c r="F39" s="22" t="s">
        <v>340</v>
      </c>
      <c r="G39" s="22" t="s">
        <v>341</v>
      </c>
      <c r="H39" s="22">
        <v>35150</v>
      </c>
      <c r="I39" s="22" t="s">
        <v>342</v>
      </c>
      <c r="J39" s="22" t="s">
        <v>343</v>
      </c>
      <c r="K39" s="22"/>
      <c r="L39" s="22"/>
      <c r="M39" s="22"/>
      <c r="N39" s="22" t="s">
        <v>344</v>
      </c>
      <c r="O39" s="22" t="s">
        <v>635</v>
      </c>
      <c r="P39" s="22" t="s">
        <v>338</v>
      </c>
      <c r="Q39" s="22" t="s">
        <v>341</v>
      </c>
      <c r="R39" s="22" t="s">
        <v>340</v>
      </c>
      <c r="S39" s="22">
        <v>35150</v>
      </c>
      <c r="T39" s="22" t="s">
        <v>342</v>
      </c>
      <c r="U39" s="22" t="s">
        <v>343</v>
      </c>
      <c r="V39" s="22" t="s">
        <v>339</v>
      </c>
      <c r="W39" s="22" t="s">
        <v>1004</v>
      </c>
      <c r="X39" s="22" t="s">
        <v>1005</v>
      </c>
      <c r="Y39" s="22" t="s">
        <v>346</v>
      </c>
      <c r="Z39" s="22" t="s">
        <v>717</v>
      </c>
    </row>
    <row r="40" spans="1:26" ht="15.75" thickBot="1" x14ac:dyDescent="0.3">
      <c r="A40" s="6">
        <f t="shared" si="0"/>
        <v>660</v>
      </c>
      <c r="B40" s="22" t="s">
        <v>347</v>
      </c>
      <c r="C40" s="22" t="s">
        <v>60</v>
      </c>
      <c r="D40" s="22" t="s">
        <v>348</v>
      </c>
      <c r="E40" s="22" t="s">
        <v>870</v>
      </c>
      <c r="F40" s="22" t="s">
        <v>871</v>
      </c>
      <c r="G40" s="22"/>
      <c r="H40" s="22">
        <v>35460</v>
      </c>
      <c r="I40" s="22" t="s">
        <v>872</v>
      </c>
      <c r="J40" s="22"/>
      <c r="K40" s="22"/>
      <c r="L40" s="22">
        <v>608456769</v>
      </c>
      <c r="M40" s="22"/>
      <c r="N40" s="22" t="s">
        <v>873</v>
      </c>
      <c r="O40" s="22" t="s">
        <v>874</v>
      </c>
      <c r="P40" s="22" t="s">
        <v>875</v>
      </c>
      <c r="Q40" s="22" t="s">
        <v>605</v>
      </c>
      <c r="R40" s="22" t="s">
        <v>876</v>
      </c>
      <c r="S40" s="22">
        <v>35460</v>
      </c>
      <c r="T40" s="22" t="s">
        <v>349</v>
      </c>
      <c r="U40" s="22"/>
      <c r="V40" s="22" t="s">
        <v>877</v>
      </c>
      <c r="W40" s="22" t="s">
        <v>878</v>
      </c>
      <c r="X40" s="22" t="s">
        <v>879</v>
      </c>
      <c r="Y40" s="22" t="s">
        <v>880</v>
      </c>
      <c r="Z40" s="22" t="s">
        <v>718</v>
      </c>
    </row>
    <row r="41" spans="1:26" ht="15.75" thickBot="1" x14ac:dyDescent="0.3">
      <c r="A41" s="6">
        <f t="shared" si="0"/>
        <v>670</v>
      </c>
      <c r="B41" s="22" t="s">
        <v>350</v>
      </c>
      <c r="C41" s="22" t="s">
        <v>60</v>
      </c>
      <c r="D41" s="22" t="s">
        <v>351</v>
      </c>
      <c r="E41" s="22" t="s">
        <v>352</v>
      </c>
      <c r="F41" s="22" t="s">
        <v>353</v>
      </c>
      <c r="G41" s="22"/>
      <c r="H41" s="22">
        <v>35390</v>
      </c>
      <c r="I41" s="22" t="s">
        <v>354</v>
      </c>
      <c r="J41" s="22">
        <v>953519387</v>
      </c>
      <c r="K41" s="22"/>
      <c r="L41" s="22">
        <v>622653965</v>
      </c>
      <c r="M41" s="22"/>
      <c r="N41" s="22" t="s">
        <v>719</v>
      </c>
      <c r="O41" s="22" t="s">
        <v>355</v>
      </c>
      <c r="P41" s="22" t="s">
        <v>356</v>
      </c>
      <c r="Q41" s="22" t="s">
        <v>130</v>
      </c>
      <c r="R41" s="22"/>
      <c r="S41" s="22">
        <v>35390</v>
      </c>
      <c r="T41" s="22" t="s">
        <v>357</v>
      </c>
      <c r="U41" s="22"/>
      <c r="V41" s="22" t="s">
        <v>358</v>
      </c>
      <c r="W41" s="22" t="s">
        <v>1006</v>
      </c>
      <c r="X41" s="22" t="s">
        <v>359</v>
      </c>
      <c r="Y41" s="22" t="s">
        <v>360</v>
      </c>
      <c r="Z41" s="22" t="s">
        <v>720</v>
      </c>
    </row>
    <row r="42" spans="1:26" ht="15.75" thickBot="1" x14ac:dyDescent="0.3">
      <c r="A42" s="6">
        <f t="shared" si="0"/>
        <v>700</v>
      </c>
      <c r="B42" s="22" t="s">
        <v>361</v>
      </c>
      <c r="C42" s="22" t="s">
        <v>60</v>
      </c>
      <c r="D42" s="22" t="s">
        <v>362</v>
      </c>
      <c r="E42" s="22" t="s">
        <v>881</v>
      </c>
      <c r="F42" s="22" t="s">
        <v>882</v>
      </c>
      <c r="G42" s="22"/>
      <c r="H42" s="22">
        <v>35350</v>
      </c>
      <c r="I42" s="22" t="s">
        <v>366</v>
      </c>
      <c r="J42" s="22"/>
      <c r="K42" s="22"/>
      <c r="L42" s="22">
        <v>699079131</v>
      </c>
      <c r="M42" s="22"/>
      <c r="N42" s="22" t="s">
        <v>363</v>
      </c>
      <c r="O42" s="22" t="s">
        <v>363</v>
      </c>
      <c r="P42" s="22" t="s">
        <v>364</v>
      </c>
      <c r="Q42" s="22" t="s">
        <v>365</v>
      </c>
      <c r="R42" s="22"/>
      <c r="S42" s="22">
        <v>35350</v>
      </c>
      <c r="T42" s="22" t="s">
        <v>366</v>
      </c>
      <c r="U42" s="22"/>
      <c r="V42" s="22" t="s">
        <v>807</v>
      </c>
      <c r="W42" s="22" t="s">
        <v>808</v>
      </c>
      <c r="X42" s="22" t="s">
        <v>881</v>
      </c>
      <c r="Y42" s="22" t="s">
        <v>151</v>
      </c>
      <c r="Z42" s="22" t="s">
        <v>721</v>
      </c>
    </row>
    <row r="43" spans="1:26" ht="15.75" thickBot="1" x14ac:dyDescent="0.3">
      <c r="A43" s="6">
        <f t="shared" si="0"/>
        <v>720</v>
      </c>
      <c r="B43" s="22" t="s">
        <v>367</v>
      </c>
      <c r="C43" s="22" t="s">
        <v>60</v>
      </c>
      <c r="D43" s="22" t="s">
        <v>368</v>
      </c>
      <c r="E43" s="22" t="s">
        <v>722</v>
      </c>
      <c r="F43" s="22" t="s">
        <v>369</v>
      </c>
      <c r="G43" s="22" t="s">
        <v>370</v>
      </c>
      <c r="H43" s="22">
        <v>35610</v>
      </c>
      <c r="I43" s="22" t="s">
        <v>371</v>
      </c>
      <c r="J43" s="22" t="s">
        <v>372</v>
      </c>
      <c r="K43" s="22" t="s">
        <v>373</v>
      </c>
      <c r="L43" s="22" t="s">
        <v>723</v>
      </c>
      <c r="M43" s="22"/>
      <c r="N43" s="22" t="s">
        <v>374</v>
      </c>
      <c r="O43" s="22"/>
      <c r="P43" s="22" t="s">
        <v>375</v>
      </c>
      <c r="Q43" s="22" t="s">
        <v>376</v>
      </c>
      <c r="R43" s="22" t="s">
        <v>377</v>
      </c>
      <c r="S43" s="22">
        <v>35610</v>
      </c>
      <c r="T43" s="22" t="s">
        <v>371</v>
      </c>
      <c r="U43" s="22" t="s">
        <v>373</v>
      </c>
      <c r="V43" s="22" t="s">
        <v>722</v>
      </c>
      <c r="W43" s="22" t="s">
        <v>378</v>
      </c>
      <c r="X43" s="22" t="s">
        <v>105</v>
      </c>
      <c r="Y43" s="22" t="s">
        <v>132</v>
      </c>
      <c r="Z43" s="22" t="s">
        <v>724</v>
      </c>
    </row>
    <row r="44" spans="1:26" ht="15.75" thickBot="1" x14ac:dyDescent="0.3">
      <c r="A44" s="6">
        <f t="shared" si="0"/>
        <v>730</v>
      </c>
      <c r="B44" s="22" t="s">
        <v>379</v>
      </c>
      <c r="C44" s="22" t="s">
        <v>60</v>
      </c>
      <c r="D44" s="22" t="s">
        <v>380</v>
      </c>
      <c r="E44" s="22" t="s">
        <v>381</v>
      </c>
      <c r="F44" s="22" t="s">
        <v>382</v>
      </c>
      <c r="G44" s="22"/>
      <c r="H44" s="22">
        <v>35540</v>
      </c>
      <c r="I44" s="22" t="s">
        <v>383</v>
      </c>
      <c r="J44" s="22"/>
      <c r="K44" s="22">
        <v>299589539</v>
      </c>
      <c r="L44" s="22">
        <v>667307302</v>
      </c>
      <c r="M44" s="22"/>
      <c r="N44" s="22" t="s">
        <v>384</v>
      </c>
      <c r="O44" s="22" t="s">
        <v>385</v>
      </c>
      <c r="P44" s="22" t="s">
        <v>380</v>
      </c>
      <c r="Q44" s="22" t="s">
        <v>386</v>
      </c>
      <c r="R44" s="22" t="s">
        <v>382</v>
      </c>
      <c r="S44" s="22">
        <v>35540</v>
      </c>
      <c r="T44" s="22" t="s">
        <v>383</v>
      </c>
      <c r="U44" s="22"/>
      <c r="V44" s="22" t="s">
        <v>572</v>
      </c>
      <c r="W44" s="22" t="s">
        <v>586</v>
      </c>
      <c r="X44" s="22" t="s">
        <v>387</v>
      </c>
      <c r="Y44" s="22" t="s">
        <v>388</v>
      </c>
      <c r="Z44" s="22" t="s">
        <v>678</v>
      </c>
    </row>
    <row r="45" spans="1:26" ht="15.75" thickBot="1" x14ac:dyDescent="0.3">
      <c r="A45" s="6">
        <f t="shared" si="0"/>
        <v>770</v>
      </c>
      <c r="B45" s="22" t="s">
        <v>389</v>
      </c>
      <c r="C45" s="22" t="s">
        <v>60</v>
      </c>
      <c r="D45" s="22" t="s">
        <v>725</v>
      </c>
      <c r="E45" s="22" t="s">
        <v>726</v>
      </c>
      <c r="F45" s="22" t="s">
        <v>725</v>
      </c>
      <c r="G45" s="22" t="s">
        <v>390</v>
      </c>
      <c r="H45" s="22">
        <v>35150</v>
      </c>
      <c r="I45" s="22" t="s">
        <v>391</v>
      </c>
      <c r="J45" s="22" t="s">
        <v>392</v>
      </c>
      <c r="K45" s="22"/>
      <c r="L45" s="22"/>
      <c r="M45" s="22"/>
      <c r="N45" s="22" t="s">
        <v>636</v>
      </c>
      <c r="O45" s="22" t="s">
        <v>727</v>
      </c>
      <c r="P45" s="22" t="s">
        <v>725</v>
      </c>
      <c r="Q45" s="22" t="s">
        <v>390</v>
      </c>
      <c r="R45" s="22"/>
      <c r="S45" s="22">
        <v>35150</v>
      </c>
      <c r="T45" s="22" t="s">
        <v>393</v>
      </c>
      <c r="U45" s="22" t="s">
        <v>392</v>
      </c>
      <c r="V45" s="22" t="s">
        <v>726</v>
      </c>
      <c r="W45" s="22" t="s">
        <v>105</v>
      </c>
      <c r="X45" s="22" t="s">
        <v>105</v>
      </c>
      <c r="Y45" s="22" t="s">
        <v>394</v>
      </c>
      <c r="Z45" s="22" t="s">
        <v>728</v>
      </c>
    </row>
    <row r="46" spans="1:26" ht="15.75" thickBot="1" x14ac:dyDescent="0.3">
      <c r="A46" s="6">
        <f t="shared" si="0"/>
        <v>790</v>
      </c>
      <c r="B46" s="22" t="s">
        <v>395</v>
      </c>
      <c r="C46" s="22" t="s">
        <v>60</v>
      </c>
      <c r="D46" s="22" t="s">
        <v>729</v>
      </c>
      <c r="E46" s="22" t="s">
        <v>883</v>
      </c>
      <c r="F46" s="22" t="s">
        <v>729</v>
      </c>
      <c r="G46" s="22" t="s">
        <v>730</v>
      </c>
      <c r="H46" s="22">
        <v>35270</v>
      </c>
      <c r="I46" s="22" t="s">
        <v>396</v>
      </c>
      <c r="J46" s="22">
        <v>616443908</v>
      </c>
      <c r="K46" s="22"/>
      <c r="L46" s="22">
        <v>616443908</v>
      </c>
      <c r="M46" s="22"/>
      <c r="N46" s="22" t="s">
        <v>884</v>
      </c>
      <c r="O46" s="22" t="s">
        <v>731</v>
      </c>
      <c r="P46" s="22" t="s">
        <v>637</v>
      </c>
      <c r="Q46" s="22" t="s">
        <v>587</v>
      </c>
      <c r="R46" s="22" t="s">
        <v>398</v>
      </c>
      <c r="S46" s="22">
        <v>35270</v>
      </c>
      <c r="T46" s="22" t="s">
        <v>396</v>
      </c>
      <c r="U46" s="22" t="s">
        <v>397</v>
      </c>
      <c r="V46" s="22" t="s">
        <v>883</v>
      </c>
      <c r="W46" s="22" t="s">
        <v>732</v>
      </c>
      <c r="X46" s="22" t="s">
        <v>573</v>
      </c>
      <c r="Y46" s="22" t="s">
        <v>399</v>
      </c>
      <c r="Z46" s="22" t="s">
        <v>773</v>
      </c>
    </row>
    <row r="47" spans="1:26" ht="15.75" thickBot="1" x14ac:dyDescent="0.3">
      <c r="A47" s="6">
        <f t="shared" si="0"/>
        <v>820</v>
      </c>
      <c r="B47" s="22" t="s">
        <v>403</v>
      </c>
      <c r="C47" s="22" t="s">
        <v>60</v>
      </c>
      <c r="D47" s="22" t="s">
        <v>404</v>
      </c>
      <c r="E47" s="22" t="s">
        <v>885</v>
      </c>
      <c r="F47" s="22" t="s">
        <v>886</v>
      </c>
      <c r="G47" s="22"/>
      <c r="H47" s="22">
        <v>35190</v>
      </c>
      <c r="I47" s="22" t="s">
        <v>405</v>
      </c>
      <c r="J47" s="22"/>
      <c r="K47" s="22"/>
      <c r="L47" s="22">
        <v>782969989</v>
      </c>
      <c r="M47" s="22"/>
      <c r="N47" s="22" t="s">
        <v>406</v>
      </c>
      <c r="O47" s="22" t="s">
        <v>887</v>
      </c>
      <c r="P47" s="22" t="s">
        <v>888</v>
      </c>
      <c r="Q47" s="22" t="s">
        <v>889</v>
      </c>
      <c r="R47" s="22"/>
      <c r="S47" s="22">
        <v>35190</v>
      </c>
      <c r="T47" s="22" t="s">
        <v>405</v>
      </c>
      <c r="U47" s="22"/>
      <c r="V47" s="22" t="s">
        <v>890</v>
      </c>
      <c r="W47" s="22" t="s">
        <v>407</v>
      </c>
      <c r="X47" s="22" t="s">
        <v>408</v>
      </c>
      <c r="Y47" s="22" t="s">
        <v>609</v>
      </c>
      <c r="Z47" s="22" t="s">
        <v>733</v>
      </c>
    </row>
    <row r="48" spans="1:26" ht="15.75" thickBot="1" x14ac:dyDescent="0.3">
      <c r="A48" s="6">
        <f t="shared" si="0"/>
        <v>830</v>
      </c>
      <c r="B48" s="22" t="s">
        <v>574</v>
      </c>
      <c r="C48" s="22" t="s">
        <v>60</v>
      </c>
      <c r="D48" s="22" t="s">
        <v>575</v>
      </c>
      <c r="E48" s="22" t="s">
        <v>941</v>
      </c>
      <c r="F48" s="22" t="s">
        <v>734</v>
      </c>
      <c r="G48" s="22"/>
      <c r="H48" s="22">
        <v>35113</v>
      </c>
      <c r="I48" s="22" t="s">
        <v>576</v>
      </c>
      <c r="J48" s="22"/>
      <c r="K48" s="22">
        <v>299000119</v>
      </c>
      <c r="L48" s="22"/>
      <c r="M48" s="22"/>
      <c r="N48" s="22" t="s">
        <v>588</v>
      </c>
      <c r="O48" s="22"/>
      <c r="P48" s="22" t="s">
        <v>577</v>
      </c>
      <c r="Q48" s="22" t="s">
        <v>578</v>
      </c>
      <c r="R48" s="22"/>
      <c r="S48" s="22">
        <v>35113</v>
      </c>
      <c r="T48" s="22" t="s">
        <v>576</v>
      </c>
      <c r="U48" s="22"/>
      <c r="V48" s="22" t="s">
        <v>942</v>
      </c>
      <c r="W48" s="22" t="s">
        <v>735</v>
      </c>
      <c r="X48" s="22" t="s">
        <v>736</v>
      </c>
      <c r="Y48" s="22" t="s">
        <v>638</v>
      </c>
      <c r="Z48" s="22" t="s">
        <v>737</v>
      </c>
    </row>
    <row r="49" spans="1:26" ht="15.75" thickBot="1" x14ac:dyDescent="0.3">
      <c r="A49" s="6">
        <f t="shared" si="0"/>
        <v>850</v>
      </c>
      <c r="B49" s="22" t="s">
        <v>639</v>
      </c>
      <c r="C49" s="22" t="s">
        <v>60</v>
      </c>
      <c r="D49" s="22" t="s">
        <v>640</v>
      </c>
      <c r="E49" s="22" t="s">
        <v>641</v>
      </c>
      <c r="F49" s="22" t="s">
        <v>642</v>
      </c>
      <c r="G49" s="22"/>
      <c r="H49" s="22">
        <v>35740</v>
      </c>
      <c r="I49" s="22" t="s">
        <v>514</v>
      </c>
      <c r="J49" s="22"/>
      <c r="K49" s="22"/>
      <c r="L49" s="22">
        <v>769053073</v>
      </c>
      <c r="M49" s="22"/>
      <c r="N49" s="22" t="s">
        <v>643</v>
      </c>
      <c r="O49" s="22"/>
      <c r="P49" s="22" t="s">
        <v>644</v>
      </c>
      <c r="Q49" s="22" t="s">
        <v>645</v>
      </c>
      <c r="R49" s="22"/>
      <c r="S49" s="22">
        <v>35850</v>
      </c>
      <c r="T49" s="22" t="s">
        <v>646</v>
      </c>
      <c r="U49" s="22"/>
      <c r="V49" s="22" t="s">
        <v>647</v>
      </c>
      <c r="W49" s="22" t="s">
        <v>105</v>
      </c>
      <c r="X49" s="22" t="s">
        <v>105</v>
      </c>
      <c r="Y49" s="22" t="s">
        <v>509</v>
      </c>
      <c r="Z49" s="22" t="s">
        <v>678</v>
      </c>
    </row>
    <row r="50" spans="1:26" ht="15.75" thickBot="1" x14ac:dyDescent="0.3">
      <c r="A50" s="6">
        <f t="shared" si="0"/>
        <v>860</v>
      </c>
      <c r="B50" s="22" t="s">
        <v>648</v>
      </c>
      <c r="C50" s="22" t="s">
        <v>60</v>
      </c>
      <c r="D50" s="22" t="s">
        <v>649</v>
      </c>
      <c r="E50" s="22" t="s">
        <v>388</v>
      </c>
      <c r="F50" s="22" t="s">
        <v>400</v>
      </c>
      <c r="G50" s="22"/>
      <c r="H50" s="22">
        <v>35760</v>
      </c>
      <c r="I50" s="22" t="s">
        <v>650</v>
      </c>
      <c r="J50" s="22"/>
      <c r="K50" s="22"/>
      <c r="L50" s="22">
        <v>667307302</v>
      </c>
      <c r="M50" s="22"/>
      <c r="N50" s="22" t="s">
        <v>651</v>
      </c>
      <c r="O50" s="22" t="s">
        <v>652</v>
      </c>
      <c r="P50" s="22" t="s">
        <v>653</v>
      </c>
      <c r="Q50" s="22" t="s">
        <v>72</v>
      </c>
      <c r="R50" s="22" t="s">
        <v>401</v>
      </c>
      <c r="S50" s="22">
        <v>35250</v>
      </c>
      <c r="T50" s="22" t="s">
        <v>402</v>
      </c>
      <c r="U50" s="22"/>
      <c r="V50" s="22" t="s">
        <v>600</v>
      </c>
      <c r="W50" s="22" t="s">
        <v>1007</v>
      </c>
      <c r="X50" s="22" t="s">
        <v>738</v>
      </c>
      <c r="Y50" s="22" t="s">
        <v>388</v>
      </c>
      <c r="Z50" s="22" t="s">
        <v>678</v>
      </c>
    </row>
    <row r="51" spans="1:26" ht="15.75" thickBot="1" x14ac:dyDescent="0.3">
      <c r="A51" s="6">
        <f t="shared" si="0"/>
        <v>870</v>
      </c>
      <c r="B51" s="22" t="s">
        <v>809</v>
      </c>
      <c r="C51" s="22" t="s">
        <v>60</v>
      </c>
      <c r="D51" s="22" t="s">
        <v>810</v>
      </c>
      <c r="E51" s="22" t="s">
        <v>811</v>
      </c>
      <c r="F51" s="22" t="s">
        <v>616</v>
      </c>
      <c r="G51" s="22"/>
      <c r="H51" s="22">
        <v>35420</v>
      </c>
      <c r="I51" s="22" t="s">
        <v>812</v>
      </c>
      <c r="J51" s="22">
        <v>681350662</v>
      </c>
      <c r="K51" s="22"/>
      <c r="L51" s="22">
        <v>681350662</v>
      </c>
      <c r="M51" s="22"/>
      <c r="N51" s="22" t="s">
        <v>813</v>
      </c>
      <c r="O51" s="22"/>
      <c r="P51" s="22" t="s">
        <v>814</v>
      </c>
      <c r="Q51" s="22" t="s">
        <v>815</v>
      </c>
      <c r="R51" s="22"/>
      <c r="S51" s="22">
        <v>35420</v>
      </c>
      <c r="T51" s="22" t="s">
        <v>812</v>
      </c>
      <c r="U51" s="22"/>
      <c r="V51" s="22" t="s">
        <v>615</v>
      </c>
      <c r="W51" s="22" t="s">
        <v>105</v>
      </c>
      <c r="X51" s="22" t="s">
        <v>116</v>
      </c>
      <c r="Y51" s="22" t="s">
        <v>117</v>
      </c>
      <c r="Z51" s="22" t="s">
        <v>816</v>
      </c>
    </row>
    <row r="52" spans="1:26" ht="15.75" thickBot="1" x14ac:dyDescent="0.3">
      <c r="A52" s="6">
        <f t="shared" si="0"/>
        <v>900</v>
      </c>
      <c r="B52" s="22" t="s">
        <v>409</v>
      </c>
      <c r="C52" s="22" t="s">
        <v>60</v>
      </c>
      <c r="D52" s="22" t="s">
        <v>410</v>
      </c>
      <c r="E52" s="22" t="s">
        <v>817</v>
      </c>
      <c r="F52" s="22" t="s">
        <v>589</v>
      </c>
      <c r="G52" s="23"/>
      <c r="H52" s="22">
        <v>35470</v>
      </c>
      <c r="I52" s="22" t="s">
        <v>411</v>
      </c>
      <c r="J52" s="22"/>
      <c r="K52" s="22">
        <v>608709459</v>
      </c>
      <c r="L52" s="22">
        <v>682723029</v>
      </c>
      <c r="M52" s="22"/>
      <c r="N52" s="22" t="s">
        <v>891</v>
      </c>
      <c r="O52" s="22" t="s">
        <v>774</v>
      </c>
      <c r="P52" s="22" t="s">
        <v>818</v>
      </c>
      <c r="Q52" s="22" t="s">
        <v>413</v>
      </c>
      <c r="R52" s="22"/>
      <c r="S52" s="22">
        <v>35470</v>
      </c>
      <c r="T52" s="22" t="s">
        <v>411</v>
      </c>
      <c r="U52" s="22" t="s">
        <v>412</v>
      </c>
      <c r="V52" s="22" t="s">
        <v>414</v>
      </c>
      <c r="W52" s="22" t="s">
        <v>590</v>
      </c>
      <c r="X52" s="22" t="s">
        <v>1008</v>
      </c>
      <c r="Y52" s="22" t="s">
        <v>74</v>
      </c>
      <c r="Z52" s="22" t="s">
        <v>739</v>
      </c>
    </row>
    <row r="53" spans="1:26" ht="15.75" thickBot="1" x14ac:dyDescent="0.3">
      <c r="A53" s="6">
        <f t="shared" si="0"/>
        <v>910</v>
      </c>
      <c r="B53" s="22" t="s">
        <v>892</v>
      </c>
      <c r="C53" s="22" t="s">
        <v>60</v>
      </c>
      <c r="D53" s="22" t="s">
        <v>893</v>
      </c>
      <c r="E53" s="22" t="s">
        <v>894</v>
      </c>
      <c r="F53" s="22" t="s">
        <v>895</v>
      </c>
      <c r="G53" s="22"/>
      <c r="H53" s="22">
        <v>53220</v>
      </c>
      <c r="I53" s="22" t="s">
        <v>896</v>
      </c>
      <c r="J53" s="22">
        <v>664229973</v>
      </c>
      <c r="K53" s="22"/>
      <c r="L53" s="22">
        <v>664229973</v>
      </c>
      <c r="M53" s="22"/>
      <c r="N53" s="22" t="s">
        <v>897</v>
      </c>
      <c r="O53" s="22" t="s">
        <v>1009</v>
      </c>
      <c r="P53" s="22" t="s">
        <v>898</v>
      </c>
      <c r="Q53" s="22" t="s">
        <v>899</v>
      </c>
      <c r="R53" s="22"/>
      <c r="S53" s="22">
        <v>35133</v>
      </c>
      <c r="T53" s="22" t="s">
        <v>900</v>
      </c>
      <c r="U53" s="22"/>
      <c r="V53" s="22" t="s">
        <v>901</v>
      </c>
      <c r="W53" s="22" t="s">
        <v>902</v>
      </c>
      <c r="X53" s="22" t="s">
        <v>903</v>
      </c>
      <c r="Y53" s="22" t="s">
        <v>894</v>
      </c>
      <c r="Z53" s="22" t="s">
        <v>904</v>
      </c>
    </row>
    <row r="54" spans="1:26" ht="15.75" thickBot="1" x14ac:dyDescent="0.3">
      <c r="A54" s="6">
        <f t="shared" si="0"/>
        <v>920</v>
      </c>
      <c r="B54" s="22" t="s">
        <v>905</v>
      </c>
      <c r="C54" s="22" t="s">
        <v>60</v>
      </c>
      <c r="D54" s="22" t="s">
        <v>906</v>
      </c>
      <c r="E54" s="22" t="s">
        <v>907</v>
      </c>
      <c r="F54" s="22" t="s">
        <v>908</v>
      </c>
      <c r="G54" s="22"/>
      <c r="H54" s="22">
        <v>35720</v>
      </c>
      <c r="I54" s="22" t="s">
        <v>909</v>
      </c>
      <c r="J54" s="22">
        <v>672256109</v>
      </c>
      <c r="K54" s="22"/>
      <c r="L54" s="22">
        <v>672256109</v>
      </c>
      <c r="M54" s="22"/>
      <c r="N54" s="22" t="s">
        <v>910</v>
      </c>
      <c r="O54" s="22" t="s">
        <v>911</v>
      </c>
      <c r="P54" s="22" t="s">
        <v>912</v>
      </c>
      <c r="Q54" s="22" t="s">
        <v>913</v>
      </c>
      <c r="R54" s="22"/>
      <c r="S54" s="22">
        <v>35720</v>
      </c>
      <c r="T54" s="22" t="s">
        <v>914</v>
      </c>
      <c r="U54" s="22"/>
      <c r="V54" s="22" t="s">
        <v>943</v>
      </c>
      <c r="W54" s="22" t="s">
        <v>1010</v>
      </c>
      <c r="X54" s="22" t="s">
        <v>944</v>
      </c>
      <c r="Y54" s="22" t="s">
        <v>915</v>
      </c>
      <c r="Z54" s="22" t="s">
        <v>1011</v>
      </c>
    </row>
    <row r="55" spans="1:26" ht="15.75" thickBot="1" x14ac:dyDescent="0.3">
      <c r="A55" s="6">
        <f t="shared" si="0"/>
        <v>930</v>
      </c>
      <c r="B55" s="22" t="s">
        <v>1012</v>
      </c>
      <c r="C55" s="22" t="s">
        <v>60</v>
      </c>
      <c r="D55" s="22" t="s">
        <v>1013</v>
      </c>
      <c r="E55" s="22" t="s">
        <v>826</v>
      </c>
      <c r="F55" s="22" t="s">
        <v>1014</v>
      </c>
      <c r="G55" s="22"/>
      <c r="H55" s="22">
        <v>35580</v>
      </c>
      <c r="I55" s="22" t="s">
        <v>314</v>
      </c>
      <c r="J55" s="22">
        <v>662662248</v>
      </c>
      <c r="K55" s="22"/>
      <c r="L55" s="22">
        <v>662662248</v>
      </c>
      <c r="M55" s="22"/>
      <c r="N55" s="22" t="s">
        <v>1015</v>
      </c>
      <c r="O55" s="22" t="s">
        <v>1016</v>
      </c>
      <c r="P55" s="22" t="s">
        <v>1017</v>
      </c>
      <c r="Q55" s="22" t="s">
        <v>1018</v>
      </c>
      <c r="R55" s="22"/>
      <c r="S55" s="22">
        <v>35580</v>
      </c>
      <c r="T55" s="22" t="s">
        <v>314</v>
      </c>
      <c r="U55" s="22"/>
      <c r="V55" s="22" t="s">
        <v>826</v>
      </c>
      <c r="W55" s="22" t="s">
        <v>1019</v>
      </c>
      <c r="X55" s="22" t="s">
        <v>827</v>
      </c>
      <c r="Y55" s="22" t="s">
        <v>536</v>
      </c>
      <c r="Z55" s="22" t="s">
        <v>1020</v>
      </c>
    </row>
    <row r="56" spans="1:26" ht="15.75" thickBot="1" x14ac:dyDescent="0.3">
      <c r="A56" s="6">
        <f t="shared" si="0"/>
        <v>950</v>
      </c>
      <c r="B56" s="22" t="s">
        <v>415</v>
      </c>
      <c r="C56" s="22" t="s">
        <v>60</v>
      </c>
      <c r="D56" s="22" t="s">
        <v>416</v>
      </c>
      <c r="E56" s="22" t="s">
        <v>417</v>
      </c>
      <c r="F56" s="22" t="s">
        <v>418</v>
      </c>
      <c r="G56" s="22"/>
      <c r="H56" s="22">
        <v>35250</v>
      </c>
      <c r="I56" s="22" t="s">
        <v>419</v>
      </c>
      <c r="J56" s="22">
        <v>299554723</v>
      </c>
      <c r="K56" s="22"/>
      <c r="L56" s="22">
        <v>609799056</v>
      </c>
      <c r="M56" s="22"/>
      <c r="N56" s="22" t="s">
        <v>420</v>
      </c>
      <c r="O56" s="22" t="s">
        <v>916</v>
      </c>
      <c r="P56" s="22" t="s">
        <v>416</v>
      </c>
      <c r="Q56" s="22" t="s">
        <v>421</v>
      </c>
      <c r="R56" s="22"/>
      <c r="S56" s="22">
        <v>35760</v>
      </c>
      <c r="T56" s="22" t="s">
        <v>422</v>
      </c>
      <c r="U56" s="22">
        <v>0</v>
      </c>
      <c r="V56" s="22" t="s">
        <v>423</v>
      </c>
      <c r="W56" s="22" t="s">
        <v>105</v>
      </c>
      <c r="X56" s="22" t="s">
        <v>417</v>
      </c>
      <c r="Y56" s="22" t="s">
        <v>424</v>
      </c>
      <c r="Z56" s="22" t="s">
        <v>740</v>
      </c>
    </row>
    <row r="57" spans="1:26" ht="15.75" thickBot="1" x14ac:dyDescent="0.3">
      <c r="A57" s="6">
        <f t="shared" si="0"/>
        <v>960</v>
      </c>
      <c r="B57" s="22" t="s">
        <v>425</v>
      </c>
      <c r="C57" s="22" t="s">
        <v>60</v>
      </c>
      <c r="D57" s="22" t="s">
        <v>426</v>
      </c>
      <c r="E57" s="22" t="s">
        <v>1021</v>
      </c>
      <c r="F57" s="22" t="s">
        <v>427</v>
      </c>
      <c r="G57" s="22" t="s">
        <v>428</v>
      </c>
      <c r="H57" s="22">
        <v>35133</v>
      </c>
      <c r="I57" s="22" t="s">
        <v>429</v>
      </c>
      <c r="J57" s="22"/>
      <c r="K57" s="22"/>
      <c r="L57" s="22">
        <v>684004485</v>
      </c>
      <c r="M57" s="22"/>
      <c r="N57" s="22" t="s">
        <v>430</v>
      </c>
      <c r="O57" s="22"/>
      <c r="P57" s="22" t="s">
        <v>426</v>
      </c>
      <c r="Q57" s="22" t="s">
        <v>428</v>
      </c>
      <c r="R57" s="22"/>
      <c r="S57" s="22">
        <v>35133</v>
      </c>
      <c r="T57" s="22" t="s">
        <v>429</v>
      </c>
      <c r="U57" s="22"/>
      <c r="V57" s="22" t="s">
        <v>1022</v>
      </c>
      <c r="W57" s="22" t="s">
        <v>610</v>
      </c>
      <c r="X57" s="22" t="s">
        <v>611</v>
      </c>
      <c r="Y57" s="22" t="s">
        <v>819</v>
      </c>
      <c r="Z57" s="22" t="s">
        <v>741</v>
      </c>
    </row>
    <row r="58" spans="1:26" ht="15.75" thickBot="1" x14ac:dyDescent="0.3">
      <c r="A58" s="6">
        <f t="shared" si="0"/>
        <v>980</v>
      </c>
      <c r="B58" s="22" t="s">
        <v>431</v>
      </c>
      <c r="C58" s="22" t="s">
        <v>60</v>
      </c>
      <c r="D58" s="22" t="s">
        <v>432</v>
      </c>
      <c r="E58" s="22" t="s">
        <v>433</v>
      </c>
      <c r="F58" s="22" t="s">
        <v>434</v>
      </c>
      <c r="G58" s="22"/>
      <c r="H58" s="22">
        <v>35430</v>
      </c>
      <c r="I58" s="22" t="s">
        <v>435</v>
      </c>
      <c r="J58" s="22" t="s">
        <v>436</v>
      </c>
      <c r="K58" s="22"/>
      <c r="L58" s="22" t="s">
        <v>437</v>
      </c>
      <c r="M58" s="22"/>
      <c r="N58" s="22" t="s">
        <v>438</v>
      </c>
      <c r="O58" s="22"/>
      <c r="P58" s="22" t="s">
        <v>345</v>
      </c>
      <c r="Q58" s="22" t="s">
        <v>439</v>
      </c>
      <c r="R58" s="22" t="s">
        <v>440</v>
      </c>
      <c r="S58" s="22">
        <v>35430</v>
      </c>
      <c r="T58" s="22" t="s">
        <v>435</v>
      </c>
      <c r="U58" s="22">
        <v>299583157</v>
      </c>
      <c r="V58" s="22" t="s">
        <v>145</v>
      </c>
      <c r="W58" s="22" t="s">
        <v>441</v>
      </c>
      <c r="X58" s="22" t="s">
        <v>654</v>
      </c>
      <c r="Y58" s="22" t="s">
        <v>442</v>
      </c>
      <c r="Z58" s="22" t="s">
        <v>742</v>
      </c>
    </row>
    <row r="59" spans="1:26" ht="15.75" thickBot="1" x14ac:dyDescent="0.3">
      <c r="A59" s="6">
        <f t="shared" si="0"/>
        <v>990</v>
      </c>
      <c r="B59" s="22" t="s">
        <v>443</v>
      </c>
      <c r="C59" s="22" t="s">
        <v>60</v>
      </c>
      <c r="D59" s="22" t="s">
        <v>444</v>
      </c>
      <c r="E59" s="22" t="s">
        <v>451</v>
      </c>
      <c r="F59" s="22" t="s">
        <v>445</v>
      </c>
      <c r="G59" s="22" t="s">
        <v>446</v>
      </c>
      <c r="H59" s="22">
        <v>35235</v>
      </c>
      <c r="I59" s="22" t="s">
        <v>447</v>
      </c>
      <c r="J59" s="22">
        <v>642268339</v>
      </c>
      <c r="K59" s="22"/>
      <c r="L59" s="22">
        <v>642268339</v>
      </c>
      <c r="M59" s="22"/>
      <c r="N59" s="22" t="s">
        <v>1023</v>
      </c>
      <c r="O59" s="22" t="s">
        <v>448</v>
      </c>
      <c r="P59" s="22" t="s">
        <v>96</v>
      </c>
      <c r="Q59" s="22" t="s">
        <v>449</v>
      </c>
      <c r="R59" s="22"/>
      <c r="S59" s="22">
        <v>35235</v>
      </c>
      <c r="T59" s="22" t="s">
        <v>447</v>
      </c>
      <c r="U59" s="22" t="s">
        <v>450</v>
      </c>
      <c r="V59" s="22" t="s">
        <v>451</v>
      </c>
      <c r="W59" s="22" t="s">
        <v>655</v>
      </c>
      <c r="X59" s="22" t="s">
        <v>1024</v>
      </c>
      <c r="Y59" s="22" t="s">
        <v>158</v>
      </c>
      <c r="Z59" s="22" t="s">
        <v>743</v>
      </c>
    </row>
    <row r="60" spans="1:26" ht="15.75" thickBot="1" x14ac:dyDescent="0.3">
      <c r="A60" s="6">
        <f t="shared" si="0"/>
        <v>1000</v>
      </c>
      <c r="B60" s="22" t="s">
        <v>452</v>
      </c>
      <c r="C60" s="22" t="s">
        <v>60</v>
      </c>
      <c r="D60" s="22" t="s">
        <v>453</v>
      </c>
      <c r="E60" s="22" t="s">
        <v>1025</v>
      </c>
      <c r="F60" s="22" t="s">
        <v>1026</v>
      </c>
      <c r="G60" s="22"/>
      <c r="H60" s="22">
        <v>35850</v>
      </c>
      <c r="I60" s="22" t="s">
        <v>820</v>
      </c>
      <c r="J60" s="22" t="s">
        <v>1027</v>
      </c>
      <c r="K60" s="22"/>
      <c r="L60" s="22">
        <v>681756659</v>
      </c>
      <c r="M60" s="22"/>
      <c r="N60" s="22" t="s">
        <v>562</v>
      </c>
      <c r="O60" s="22" t="s">
        <v>454</v>
      </c>
      <c r="P60" s="22" t="s">
        <v>1028</v>
      </c>
      <c r="Q60" s="22" t="s">
        <v>917</v>
      </c>
      <c r="R60" s="22"/>
      <c r="S60" s="22">
        <v>35850</v>
      </c>
      <c r="T60" s="22" t="s">
        <v>820</v>
      </c>
      <c r="U60" s="22"/>
      <c r="V60" s="22" t="s">
        <v>1025</v>
      </c>
      <c r="W60" s="22" t="s">
        <v>1029</v>
      </c>
      <c r="X60" s="22" t="s">
        <v>1030</v>
      </c>
      <c r="Y60" s="22" t="s">
        <v>203</v>
      </c>
      <c r="Z60" s="22" t="s">
        <v>1031</v>
      </c>
    </row>
    <row r="61" spans="1:26" ht="15.75" thickBot="1" x14ac:dyDescent="0.3">
      <c r="A61" s="6">
        <f t="shared" si="0"/>
        <v>1010</v>
      </c>
      <c r="B61" s="22" t="s">
        <v>455</v>
      </c>
      <c r="C61" s="22" t="s">
        <v>60</v>
      </c>
      <c r="D61" s="22" t="s">
        <v>456</v>
      </c>
      <c r="E61" s="22" t="s">
        <v>563</v>
      </c>
      <c r="F61" s="22" t="s">
        <v>564</v>
      </c>
      <c r="G61" s="22"/>
      <c r="H61" s="22">
        <v>35240</v>
      </c>
      <c r="I61" s="22" t="s">
        <v>457</v>
      </c>
      <c r="J61" s="22" t="s">
        <v>565</v>
      </c>
      <c r="K61" s="22" t="s">
        <v>566</v>
      </c>
      <c r="L61" s="22">
        <v>629604881</v>
      </c>
      <c r="M61" s="22"/>
      <c r="N61" s="22" t="s">
        <v>458</v>
      </c>
      <c r="O61" s="22" t="s">
        <v>1032</v>
      </c>
      <c r="P61" s="22" t="s">
        <v>459</v>
      </c>
      <c r="Q61" s="22" t="s">
        <v>72</v>
      </c>
      <c r="R61" s="22"/>
      <c r="S61" s="22">
        <v>35240</v>
      </c>
      <c r="T61" s="22" t="s">
        <v>457</v>
      </c>
      <c r="U61" s="22">
        <v>629604881</v>
      </c>
      <c r="V61" s="22" t="s">
        <v>563</v>
      </c>
      <c r="W61" s="22" t="s">
        <v>918</v>
      </c>
      <c r="X61" s="22" t="s">
        <v>821</v>
      </c>
      <c r="Y61" s="22" t="s">
        <v>325</v>
      </c>
      <c r="Z61" s="22" t="s">
        <v>744</v>
      </c>
    </row>
    <row r="62" spans="1:26" ht="15.75" thickBot="1" x14ac:dyDescent="0.3">
      <c r="A62" s="6">
        <f t="shared" si="0"/>
        <v>1020</v>
      </c>
      <c r="B62" s="22" t="s">
        <v>460</v>
      </c>
      <c r="C62" s="22" t="s">
        <v>60</v>
      </c>
      <c r="D62" s="22" t="s">
        <v>461</v>
      </c>
      <c r="E62" s="22" t="s">
        <v>591</v>
      </c>
      <c r="F62" s="22" t="s">
        <v>592</v>
      </c>
      <c r="G62" s="22"/>
      <c r="H62" s="22">
        <v>35150</v>
      </c>
      <c r="I62" s="22" t="s">
        <v>593</v>
      </c>
      <c r="J62" s="22"/>
      <c r="K62" s="22"/>
      <c r="L62" s="22">
        <v>651746529</v>
      </c>
      <c r="M62" s="22"/>
      <c r="N62" s="22" t="s">
        <v>463</v>
      </c>
      <c r="O62" s="22"/>
      <c r="P62" s="22" t="s">
        <v>78</v>
      </c>
      <c r="Q62" s="22" t="s">
        <v>464</v>
      </c>
      <c r="R62" s="22"/>
      <c r="S62" s="22">
        <v>35150</v>
      </c>
      <c r="T62" s="22" t="s">
        <v>462</v>
      </c>
      <c r="U62" s="22"/>
      <c r="V62" s="22" t="s">
        <v>591</v>
      </c>
      <c r="W62" s="22" t="s">
        <v>1033</v>
      </c>
      <c r="X62" s="22" t="s">
        <v>1034</v>
      </c>
      <c r="Y62" s="22" t="s">
        <v>325</v>
      </c>
      <c r="Z62" s="22" t="s">
        <v>745</v>
      </c>
    </row>
    <row r="63" spans="1:26" ht="15.75" thickBot="1" x14ac:dyDescent="0.3">
      <c r="A63" s="6">
        <f t="shared" si="0"/>
        <v>1040</v>
      </c>
      <c r="B63" s="22" t="s">
        <v>465</v>
      </c>
      <c r="C63" s="22" t="s">
        <v>60</v>
      </c>
      <c r="D63" s="22" t="s">
        <v>466</v>
      </c>
      <c r="E63" s="22" t="s">
        <v>945</v>
      </c>
      <c r="F63" s="22" t="s">
        <v>919</v>
      </c>
      <c r="G63" s="22"/>
      <c r="H63" s="22">
        <v>35135</v>
      </c>
      <c r="I63" s="22" t="s">
        <v>469</v>
      </c>
      <c r="J63" s="22"/>
      <c r="K63" s="22"/>
      <c r="L63" s="22">
        <v>617756222</v>
      </c>
      <c r="M63" s="22"/>
      <c r="N63" s="22" t="s">
        <v>1035</v>
      </c>
      <c r="O63" s="22" t="s">
        <v>746</v>
      </c>
      <c r="P63" s="22" t="s">
        <v>467</v>
      </c>
      <c r="Q63" s="22" t="s">
        <v>468</v>
      </c>
      <c r="R63" s="22"/>
      <c r="S63" s="22">
        <v>35135</v>
      </c>
      <c r="T63" s="22" t="s">
        <v>469</v>
      </c>
      <c r="U63" s="22"/>
      <c r="V63" s="22" t="s">
        <v>920</v>
      </c>
      <c r="W63" s="22" t="s">
        <v>921</v>
      </c>
      <c r="X63" s="22" t="s">
        <v>470</v>
      </c>
      <c r="Y63" s="22" t="s">
        <v>424</v>
      </c>
      <c r="Z63" s="22" t="s">
        <v>747</v>
      </c>
    </row>
    <row r="64" spans="1:26" ht="15.75" thickBot="1" x14ac:dyDescent="0.3">
      <c r="A64" s="6">
        <f t="shared" si="0"/>
        <v>1050</v>
      </c>
      <c r="B64" s="22" t="s">
        <v>471</v>
      </c>
      <c r="C64" s="22" t="s">
        <v>60</v>
      </c>
      <c r="D64" s="22" t="s">
        <v>472</v>
      </c>
      <c r="E64" s="22" t="s">
        <v>922</v>
      </c>
      <c r="F64" s="22" t="s">
        <v>923</v>
      </c>
      <c r="G64" s="22"/>
      <c r="H64" s="22">
        <v>35760</v>
      </c>
      <c r="I64" s="22" t="s">
        <v>473</v>
      </c>
      <c r="J64" s="22"/>
      <c r="K64" s="22"/>
      <c r="L64" s="22">
        <v>632825604</v>
      </c>
      <c r="M64" s="22"/>
      <c r="N64" s="22" t="s">
        <v>1036</v>
      </c>
      <c r="O64" s="22" t="s">
        <v>474</v>
      </c>
      <c r="P64" s="22" t="s">
        <v>224</v>
      </c>
      <c r="Q64" s="22" t="s">
        <v>475</v>
      </c>
      <c r="R64" s="22"/>
      <c r="S64" s="22">
        <v>35760</v>
      </c>
      <c r="T64" s="22" t="s">
        <v>473</v>
      </c>
      <c r="U64" s="22"/>
      <c r="V64" s="22" t="s">
        <v>656</v>
      </c>
      <c r="W64" s="22" t="s">
        <v>657</v>
      </c>
      <c r="X64" s="22" t="s">
        <v>924</v>
      </c>
      <c r="Y64" s="22" t="s">
        <v>561</v>
      </c>
      <c r="Z64" s="22" t="s">
        <v>748</v>
      </c>
    </row>
    <row r="65" spans="1:26" ht="15.75" thickBot="1" x14ac:dyDescent="0.3">
      <c r="A65" s="6">
        <f t="shared" si="0"/>
        <v>1060</v>
      </c>
      <c r="B65" s="22" t="s">
        <v>476</v>
      </c>
      <c r="C65" s="22" t="s">
        <v>60</v>
      </c>
      <c r="D65" s="22" t="s">
        <v>477</v>
      </c>
      <c r="E65" s="22" t="s">
        <v>478</v>
      </c>
      <c r="F65" s="22" t="s">
        <v>479</v>
      </c>
      <c r="G65" s="22"/>
      <c r="H65" s="22">
        <v>35130</v>
      </c>
      <c r="I65" s="22" t="s">
        <v>480</v>
      </c>
      <c r="J65" s="22"/>
      <c r="K65" s="22"/>
      <c r="L65" s="22" t="s">
        <v>481</v>
      </c>
      <c r="M65" s="22"/>
      <c r="N65" s="22" t="s">
        <v>749</v>
      </c>
      <c r="O65" s="22" t="s">
        <v>482</v>
      </c>
      <c r="P65" s="22" t="s">
        <v>483</v>
      </c>
      <c r="Q65" s="22" t="s">
        <v>484</v>
      </c>
      <c r="R65" s="22"/>
      <c r="S65" s="22">
        <v>35130</v>
      </c>
      <c r="T65" s="22" t="s">
        <v>485</v>
      </c>
      <c r="U65" s="22">
        <v>299963040</v>
      </c>
      <c r="V65" s="22" t="s">
        <v>486</v>
      </c>
      <c r="W65" s="22" t="s">
        <v>658</v>
      </c>
      <c r="X65" s="22" t="s">
        <v>659</v>
      </c>
      <c r="Y65" s="22" t="s">
        <v>325</v>
      </c>
      <c r="Z65" s="22" t="s">
        <v>750</v>
      </c>
    </row>
    <row r="66" spans="1:26" ht="15.75" thickBot="1" x14ac:dyDescent="0.3">
      <c r="A66" s="6">
        <f t="shared" si="0"/>
        <v>1070</v>
      </c>
      <c r="B66" s="22" t="s">
        <v>487</v>
      </c>
      <c r="C66" s="22" t="s">
        <v>60</v>
      </c>
      <c r="D66" s="22" t="s">
        <v>488</v>
      </c>
      <c r="E66" s="22" t="s">
        <v>489</v>
      </c>
      <c r="F66" s="22" t="s">
        <v>490</v>
      </c>
      <c r="G66" s="22"/>
      <c r="H66" s="22">
        <v>35530</v>
      </c>
      <c r="I66" s="22" t="s">
        <v>491</v>
      </c>
      <c r="J66" s="22">
        <v>603605393</v>
      </c>
      <c r="K66" s="22"/>
      <c r="L66" s="22" t="s">
        <v>492</v>
      </c>
      <c r="M66" s="22"/>
      <c r="N66" s="22" t="s">
        <v>493</v>
      </c>
      <c r="O66" s="22" t="s">
        <v>751</v>
      </c>
      <c r="P66" s="22" t="s">
        <v>491</v>
      </c>
      <c r="Q66" s="22" t="s">
        <v>494</v>
      </c>
      <c r="R66" s="22" t="s">
        <v>752</v>
      </c>
      <c r="S66" s="22">
        <v>35530</v>
      </c>
      <c r="T66" s="22" t="s">
        <v>491</v>
      </c>
      <c r="U66" s="22">
        <v>603605393</v>
      </c>
      <c r="V66" s="22" t="s">
        <v>489</v>
      </c>
      <c r="W66" s="22" t="s">
        <v>105</v>
      </c>
      <c r="X66" s="22" t="s">
        <v>105</v>
      </c>
      <c r="Y66" s="22" t="s">
        <v>495</v>
      </c>
      <c r="Z66" s="22" t="s">
        <v>753</v>
      </c>
    </row>
    <row r="67" spans="1:26" ht="15.75" thickBot="1" x14ac:dyDescent="0.3">
      <c r="A67" s="6">
        <f t="shared" ref="A67:A77" si="1">VALUE(RIGHT(B67,4))</f>
        <v>1080</v>
      </c>
      <c r="B67" s="22" t="s">
        <v>496</v>
      </c>
      <c r="C67" s="22" t="s">
        <v>60</v>
      </c>
      <c r="D67" s="22" t="s">
        <v>497</v>
      </c>
      <c r="E67" s="22" t="s">
        <v>775</v>
      </c>
      <c r="F67" s="22" t="s">
        <v>776</v>
      </c>
      <c r="G67" s="22"/>
      <c r="H67" s="22">
        <v>35340</v>
      </c>
      <c r="I67" s="22" t="s">
        <v>498</v>
      </c>
      <c r="J67" s="22"/>
      <c r="K67" s="22"/>
      <c r="L67" s="22">
        <v>766190401</v>
      </c>
      <c r="M67" s="22"/>
      <c r="N67" s="22" t="s">
        <v>499</v>
      </c>
      <c r="O67" s="22" t="s">
        <v>500</v>
      </c>
      <c r="P67" s="22" t="s">
        <v>612</v>
      </c>
      <c r="Q67" s="22" t="s">
        <v>72</v>
      </c>
      <c r="R67" s="22" t="s">
        <v>130</v>
      </c>
      <c r="S67" s="22">
        <v>35340</v>
      </c>
      <c r="T67" s="22" t="s">
        <v>498</v>
      </c>
      <c r="U67" s="22">
        <v>299626827</v>
      </c>
      <c r="V67" s="22" t="s">
        <v>775</v>
      </c>
      <c r="W67" s="22" t="s">
        <v>1037</v>
      </c>
      <c r="X67" s="22" t="s">
        <v>1038</v>
      </c>
      <c r="Y67" s="22" t="s">
        <v>132</v>
      </c>
      <c r="Z67" s="22" t="s">
        <v>754</v>
      </c>
    </row>
    <row r="68" spans="1:26" ht="15.75" thickBot="1" x14ac:dyDescent="0.3">
      <c r="A68" s="6">
        <f t="shared" si="1"/>
        <v>1110</v>
      </c>
      <c r="B68" s="22" t="s">
        <v>501</v>
      </c>
      <c r="C68" s="22" t="s">
        <v>60</v>
      </c>
      <c r="D68" s="22" t="s">
        <v>502</v>
      </c>
      <c r="E68" s="22" t="s">
        <v>660</v>
      </c>
      <c r="F68" s="22" t="s">
        <v>661</v>
      </c>
      <c r="G68" s="22"/>
      <c r="H68" s="22">
        <v>35220</v>
      </c>
      <c r="I68" s="22" t="s">
        <v>505</v>
      </c>
      <c r="J68" s="22"/>
      <c r="K68" s="22"/>
      <c r="L68" s="22" t="s">
        <v>662</v>
      </c>
      <c r="M68" s="22"/>
      <c r="N68" s="22" t="s">
        <v>594</v>
      </c>
      <c r="O68" s="22"/>
      <c r="P68" s="22" t="s">
        <v>503</v>
      </c>
      <c r="Q68" s="22" t="s">
        <v>504</v>
      </c>
      <c r="R68" s="22"/>
      <c r="S68" s="22">
        <v>35220</v>
      </c>
      <c r="T68" s="22" t="s">
        <v>505</v>
      </c>
      <c r="U68" s="22"/>
      <c r="V68" s="22" t="s">
        <v>660</v>
      </c>
      <c r="W68" s="22" t="s">
        <v>663</v>
      </c>
      <c r="X68" s="22" t="s">
        <v>506</v>
      </c>
      <c r="Y68" s="22" t="s">
        <v>105</v>
      </c>
      <c r="Z68" s="22" t="s">
        <v>755</v>
      </c>
    </row>
    <row r="69" spans="1:26" ht="15.75" thickBot="1" x14ac:dyDescent="0.3">
      <c r="A69" s="6">
        <f t="shared" si="1"/>
        <v>1120</v>
      </c>
      <c r="B69" s="22" t="s">
        <v>507</v>
      </c>
      <c r="C69" s="22" t="s">
        <v>60</v>
      </c>
      <c r="D69" s="22" t="s">
        <v>508</v>
      </c>
      <c r="E69" s="22" t="s">
        <v>595</v>
      </c>
      <c r="F69" s="22" t="s">
        <v>596</v>
      </c>
      <c r="G69" s="22"/>
      <c r="H69" s="22">
        <v>35230</v>
      </c>
      <c r="I69" s="22" t="s">
        <v>597</v>
      </c>
      <c r="J69" s="22"/>
      <c r="K69" s="22"/>
      <c r="L69" s="22">
        <v>630577930</v>
      </c>
      <c r="M69" s="22"/>
      <c r="N69" s="22" t="s">
        <v>567</v>
      </c>
      <c r="O69" s="22"/>
      <c r="P69" s="22" t="s">
        <v>822</v>
      </c>
      <c r="Q69" s="22" t="s">
        <v>605</v>
      </c>
      <c r="R69" s="22" t="s">
        <v>330</v>
      </c>
      <c r="S69" s="22">
        <v>35230</v>
      </c>
      <c r="T69" s="22" t="s">
        <v>823</v>
      </c>
      <c r="U69" s="22">
        <v>649340822</v>
      </c>
      <c r="V69" s="22" t="s">
        <v>595</v>
      </c>
      <c r="W69" s="22" t="s">
        <v>1039</v>
      </c>
      <c r="X69" s="22" t="s">
        <v>127</v>
      </c>
      <c r="Y69" s="22" t="s">
        <v>638</v>
      </c>
      <c r="Z69" s="22" t="s">
        <v>756</v>
      </c>
    </row>
    <row r="70" spans="1:26" ht="15.75" thickBot="1" x14ac:dyDescent="0.3">
      <c r="A70" s="6">
        <f t="shared" si="1"/>
        <v>1150</v>
      </c>
      <c r="B70" s="22" t="s">
        <v>510</v>
      </c>
      <c r="C70" s="22" t="s">
        <v>60</v>
      </c>
      <c r="D70" s="22" t="s">
        <v>511</v>
      </c>
      <c r="E70" s="22" t="s">
        <v>1040</v>
      </c>
      <c r="F70" s="22" t="s">
        <v>1041</v>
      </c>
      <c r="G70" s="22" t="s">
        <v>925</v>
      </c>
      <c r="H70" s="22">
        <v>35740</v>
      </c>
      <c r="I70" s="22" t="s">
        <v>514</v>
      </c>
      <c r="J70" s="22"/>
      <c r="K70" s="22"/>
      <c r="L70" s="22">
        <v>675455821</v>
      </c>
      <c r="M70" s="22"/>
      <c r="N70" s="22" t="s">
        <v>512</v>
      </c>
      <c r="O70" s="22" t="s">
        <v>1042</v>
      </c>
      <c r="P70" s="22" t="s">
        <v>96</v>
      </c>
      <c r="Q70" s="22" t="s">
        <v>513</v>
      </c>
      <c r="R70" s="22"/>
      <c r="S70" s="22">
        <v>35740</v>
      </c>
      <c r="T70" s="22" t="s">
        <v>514</v>
      </c>
      <c r="U70" s="22">
        <v>661745650</v>
      </c>
      <c r="V70" s="22" t="s">
        <v>105</v>
      </c>
      <c r="W70" s="22" t="s">
        <v>105</v>
      </c>
      <c r="X70" s="22" t="s">
        <v>105</v>
      </c>
      <c r="Y70" s="22" t="s">
        <v>509</v>
      </c>
      <c r="Z70" s="22" t="s">
        <v>757</v>
      </c>
    </row>
    <row r="71" spans="1:26" ht="15.75" thickBot="1" x14ac:dyDescent="0.3">
      <c r="A71" s="6">
        <f t="shared" si="1"/>
        <v>1160</v>
      </c>
      <c r="B71" s="22" t="s">
        <v>515</v>
      </c>
      <c r="C71" s="22" t="s">
        <v>60</v>
      </c>
      <c r="D71" s="22" t="s">
        <v>516</v>
      </c>
      <c r="E71" s="22" t="s">
        <v>777</v>
      </c>
      <c r="F71" s="22" t="s">
        <v>517</v>
      </c>
      <c r="G71" s="22" t="s">
        <v>518</v>
      </c>
      <c r="H71" s="22">
        <v>35250</v>
      </c>
      <c r="I71" s="22" t="s">
        <v>519</v>
      </c>
      <c r="J71" s="22"/>
      <c r="K71" s="22"/>
      <c r="L71" s="22">
        <v>631293334</v>
      </c>
      <c r="M71" s="22"/>
      <c r="N71" s="22" t="s">
        <v>778</v>
      </c>
      <c r="O71" s="22" t="s">
        <v>926</v>
      </c>
      <c r="P71" s="22" t="s">
        <v>345</v>
      </c>
      <c r="Q71" s="22" t="s">
        <v>285</v>
      </c>
      <c r="R71" s="22" t="s">
        <v>520</v>
      </c>
      <c r="S71" s="22">
        <v>35250</v>
      </c>
      <c r="T71" s="22" t="s">
        <v>519</v>
      </c>
      <c r="U71" s="22"/>
      <c r="V71" s="22" t="s">
        <v>927</v>
      </c>
      <c r="W71" s="22" t="s">
        <v>928</v>
      </c>
      <c r="X71" s="22" t="s">
        <v>946</v>
      </c>
      <c r="Y71" s="22" t="s">
        <v>1043</v>
      </c>
      <c r="Z71" s="22" t="s">
        <v>758</v>
      </c>
    </row>
    <row r="72" spans="1:26" ht="15.75" thickBot="1" x14ac:dyDescent="0.3">
      <c r="A72" s="6">
        <f t="shared" si="1"/>
        <v>1170</v>
      </c>
      <c r="B72" s="22" t="s">
        <v>522</v>
      </c>
      <c r="C72" s="22" t="s">
        <v>60</v>
      </c>
      <c r="D72" s="22" t="s">
        <v>523</v>
      </c>
      <c r="E72" s="22" t="s">
        <v>346</v>
      </c>
      <c r="F72" s="22" t="s">
        <v>524</v>
      </c>
      <c r="G72" s="22" t="s">
        <v>525</v>
      </c>
      <c r="H72" s="22">
        <v>35370</v>
      </c>
      <c r="I72" s="22" t="s">
        <v>526</v>
      </c>
      <c r="J72" s="22"/>
      <c r="K72" s="22"/>
      <c r="L72" s="22">
        <v>613227062</v>
      </c>
      <c r="M72" s="22"/>
      <c r="N72" s="22" t="s">
        <v>824</v>
      </c>
      <c r="O72" s="22" t="s">
        <v>527</v>
      </c>
      <c r="P72" s="22" t="s">
        <v>523</v>
      </c>
      <c r="Q72" s="22" t="s">
        <v>524</v>
      </c>
      <c r="R72" s="22" t="s">
        <v>525</v>
      </c>
      <c r="S72" s="22">
        <v>35370</v>
      </c>
      <c r="T72" s="22" t="s">
        <v>526</v>
      </c>
      <c r="U72" s="22"/>
      <c r="V72" s="22" t="s">
        <v>528</v>
      </c>
      <c r="W72" s="22" t="s">
        <v>105</v>
      </c>
      <c r="X72" s="22" t="s">
        <v>105</v>
      </c>
      <c r="Y72" s="22" t="s">
        <v>346</v>
      </c>
      <c r="Z72" s="22" t="s">
        <v>759</v>
      </c>
    </row>
    <row r="73" spans="1:26" ht="15.75" thickBot="1" x14ac:dyDescent="0.3">
      <c r="A73" s="6">
        <f t="shared" si="1"/>
        <v>1200</v>
      </c>
      <c r="B73" s="22" t="s">
        <v>529</v>
      </c>
      <c r="C73" s="22" t="s">
        <v>60</v>
      </c>
      <c r="D73" s="22" t="s">
        <v>530</v>
      </c>
      <c r="E73" s="22" t="s">
        <v>1044</v>
      </c>
      <c r="F73" s="22" t="s">
        <v>1045</v>
      </c>
      <c r="G73" s="22"/>
      <c r="H73" s="22">
        <v>35440</v>
      </c>
      <c r="I73" s="22" t="s">
        <v>531</v>
      </c>
      <c r="J73" s="22"/>
      <c r="K73" s="22"/>
      <c r="L73" s="22">
        <v>602321581</v>
      </c>
      <c r="M73" s="22"/>
      <c r="N73" s="22" t="s">
        <v>1046</v>
      </c>
      <c r="O73" s="22" t="s">
        <v>931</v>
      </c>
      <c r="P73" s="22" t="s">
        <v>1047</v>
      </c>
      <c r="Q73" s="22" t="s">
        <v>568</v>
      </c>
      <c r="R73" s="22"/>
      <c r="S73" s="22">
        <v>35440</v>
      </c>
      <c r="T73" s="22" t="s">
        <v>531</v>
      </c>
      <c r="U73" s="22"/>
      <c r="V73" s="22" t="s">
        <v>105</v>
      </c>
      <c r="W73" s="22" t="s">
        <v>105</v>
      </c>
      <c r="X73" s="22" t="s">
        <v>105</v>
      </c>
      <c r="Y73" s="22" t="s">
        <v>521</v>
      </c>
      <c r="Z73" s="22" t="s">
        <v>760</v>
      </c>
    </row>
    <row r="74" spans="1:26" ht="15.75" thickBot="1" x14ac:dyDescent="0.3">
      <c r="A74" s="6">
        <f t="shared" si="1"/>
        <v>1210</v>
      </c>
      <c r="B74" s="22" t="s">
        <v>532</v>
      </c>
      <c r="C74" s="22" t="s">
        <v>60</v>
      </c>
      <c r="D74" s="22" t="s">
        <v>533</v>
      </c>
      <c r="E74" s="22" t="s">
        <v>779</v>
      </c>
      <c r="F74" s="22" t="s">
        <v>780</v>
      </c>
      <c r="G74" s="22"/>
      <c r="H74" s="22">
        <v>35580</v>
      </c>
      <c r="I74" s="22" t="s">
        <v>314</v>
      </c>
      <c r="J74" s="22"/>
      <c r="K74" s="22"/>
      <c r="L74" s="22">
        <v>613167663</v>
      </c>
      <c r="M74" s="22"/>
      <c r="N74" s="22" t="s">
        <v>598</v>
      </c>
      <c r="O74" s="22" t="s">
        <v>825</v>
      </c>
      <c r="P74" s="22" t="s">
        <v>534</v>
      </c>
      <c r="Q74" s="22" t="s">
        <v>535</v>
      </c>
      <c r="R74" s="22"/>
      <c r="S74" s="22">
        <v>35580</v>
      </c>
      <c r="T74" s="22" t="s">
        <v>314</v>
      </c>
      <c r="U74" s="22"/>
      <c r="V74" s="22" t="s">
        <v>105</v>
      </c>
      <c r="W74" s="22" t="s">
        <v>599</v>
      </c>
      <c r="X74" s="22" t="s">
        <v>105</v>
      </c>
      <c r="Y74" s="22" t="s">
        <v>536</v>
      </c>
      <c r="Z74" s="22" t="s">
        <v>761</v>
      </c>
    </row>
    <row r="75" spans="1:26" ht="15.75" thickBot="1" x14ac:dyDescent="0.3">
      <c r="A75" s="6">
        <f t="shared" si="1"/>
        <v>1220</v>
      </c>
      <c r="B75" s="22" t="s">
        <v>537</v>
      </c>
      <c r="C75" s="22" t="s">
        <v>60</v>
      </c>
      <c r="D75" s="22" t="s">
        <v>538</v>
      </c>
      <c r="E75" s="22" t="s">
        <v>932</v>
      </c>
      <c r="F75" s="22" t="s">
        <v>933</v>
      </c>
      <c r="G75" s="22"/>
      <c r="H75" s="22">
        <v>35230</v>
      </c>
      <c r="I75" s="22" t="s">
        <v>541</v>
      </c>
      <c r="J75" s="22"/>
      <c r="K75" s="22"/>
      <c r="L75" s="22">
        <v>608720489</v>
      </c>
      <c r="M75" s="22"/>
      <c r="N75" s="22" t="s">
        <v>539</v>
      </c>
      <c r="O75" s="22" t="s">
        <v>1048</v>
      </c>
      <c r="P75" s="22" t="s">
        <v>540</v>
      </c>
      <c r="Q75" s="22" t="s">
        <v>167</v>
      </c>
      <c r="R75" s="22"/>
      <c r="S75" s="22">
        <v>35230</v>
      </c>
      <c r="T75" s="22" t="s">
        <v>541</v>
      </c>
      <c r="U75" s="22"/>
      <c r="V75" s="22" t="s">
        <v>934</v>
      </c>
      <c r="W75" s="22" t="s">
        <v>664</v>
      </c>
      <c r="X75" s="22" t="s">
        <v>1049</v>
      </c>
      <c r="Y75" s="22" t="s">
        <v>70</v>
      </c>
      <c r="Z75" s="22" t="s">
        <v>762</v>
      </c>
    </row>
    <row r="76" spans="1:26" ht="15.75" thickBot="1" x14ac:dyDescent="0.3">
      <c r="A76" s="6">
        <f t="shared" si="1"/>
        <v>1230</v>
      </c>
      <c r="B76" s="22" t="s">
        <v>542</v>
      </c>
      <c r="C76" s="22" t="s">
        <v>60</v>
      </c>
      <c r="D76" s="22" t="s">
        <v>543</v>
      </c>
      <c r="E76" s="22" t="s">
        <v>561</v>
      </c>
      <c r="F76" s="22" t="s">
        <v>935</v>
      </c>
      <c r="G76" s="22"/>
      <c r="H76" s="22">
        <v>35270</v>
      </c>
      <c r="I76" s="22" t="s">
        <v>936</v>
      </c>
      <c r="J76" s="22">
        <v>621381640</v>
      </c>
      <c r="K76" s="22"/>
      <c r="L76" s="22">
        <v>698643212</v>
      </c>
      <c r="M76" s="22"/>
      <c r="N76" s="22" t="s">
        <v>544</v>
      </c>
      <c r="O76" s="22" t="s">
        <v>665</v>
      </c>
      <c r="P76" s="22" t="s">
        <v>290</v>
      </c>
      <c r="Q76" s="22" t="s">
        <v>289</v>
      </c>
      <c r="R76" s="22"/>
      <c r="S76" s="22">
        <v>35520</v>
      </c>
      <c r="T76" s="22" t="s">
        <v>545</v>
      </c>
      <c r="U76" s="22"/>
      <c r="V76" s="22" t="s">
        <v>1050</v>
      </c>
      <c r="W76" s="22" t="s">
        <v>937</v>
      </c>
      <c r="X76" s="22" t="s">
        <v>1051</v>
      </c>
      <c r="Y76" s="22" t="s">
        <v>561</v>
      </c>
      <c r="Z76" s="22" t="s">
        <v>763</v>
      </c>
    </row>
    <row r="77" spans="1:26" ht="15.75" thickBot="1" x14ac:dyDescent="0.3">
      <c r="A77" s="6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thickBot="1" x14ac:dyDescent="0.3">
      <c r="A78" s="6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thickBot="1" x14ac:dyDescent="0.3">
      <c r="A79" s="6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thickBot="1" x14ac:dyDescent="0.3">
      <c r="A80" s="6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thickBot="1" x14ac:dyDescent="0.3">
      <c r="A81" s="6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thickBot="1" x14ac:dyDescent="0.3">
      <c r="A82" s="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thickBot="1" x14ac:dyDescent="0.3">
      <c r="A83" s="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thickBot="1" x14ac:dyDescent="0.3">
      <c r="A84" s="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thickBot="1" x14ac:dyDescent="0.3">
      <c r="A85" s="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thickBot="1" x14ac:dyDescent="0.3">
      <c r="A86" s="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thickBot="1" x14ac:dyDescent="0.3">
      <c r="A87" s="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thickBot="1" x14ac:dyDescent="0.3">
      <c r="A88" s="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7"/>
    </row>
    <row r="89" spans="1:26" ht="15.75" thickBot="1" x14ac:dyDescent="0.3">
      <c r="A89" s="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8"/>
      <c r="Z89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</vt:lpstr>
      <vt:lpstr>Fiche!Zone_d_impression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2024-09-13T19:41:41Z</dcterms:modified>
</cp:coreProperties>
</file>